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35" tabRatio="673" firstSheet="8" activeTab="8"/>
  </bookViews>
  <sheets>
    <sheet name="مهندسی مخابرات جدید" sheetId="15" state="hidden" r:id="rId1"/>
    <sheet name="مهندسی الکترونیک جدید" sheetId="13" state="hidden" r:id="rId2"/>
    <sheet name="مهندسی الکترونیک قدیم" sheetId="8" state="hidden" r:id="rId3"/>
    <sheet name="کارشناسی الکترونیک" sheetId="7" state="hidden" r:id="rId4"/>
    <sheet name="کاردانی الکترونیک (قدیم)" sheetId="17" state="hidden" r:id="rId5"/>
    <sheet name="کاردانی الکترونیک (جدید)" sheetId="6" state="hidden" r:id="rId6"/>
    <sheet name="کنترل ابزار دقیق" sheetId="1" state="hidden" r:id="rId7"/>
    <sheet name="کنترل ساخت تولید" sheetId="5" state="hidden" r:id="rId8"/>
    <sheet name="بیوالکتریک ورودی 1400 و بعد" sheetId="24" r:id="rId9"/>
  </sheets>
  <calcPr calcId="152511"/>
</workbook>
</file>

<file path=xl/calcChain.xml><?xml version="1.0" encoding="utf-8"?>
<calcChain xmlns="http://schemas.openxmlformats.org/spreadsheetml/2006/main">
  <c r="R29" i="24" l="1"/>
  <c r="F39" i="24" l="1"/>
  <c r="G37" i="24"/>
  <c r="G36" i="24"/>
  <c r="G35" i="24"/>
  <c r="G34" i="24"/>
  <c r="G32" i="24"/>
  <c r="X29" i="24"/>
  <c r="L29" i="24"/>
  <c r="F29" i="24"/>
  <c r="F15" i="24"/>
  <c r="L15" i="24"/>
  <c r="R15" i="24"/>
  <c r="X15" i="24"/>
  <c r="G39" i="24" l="1"/>
  <c r="G33" i="24" l="1"/>
  <c r="L28" i="17" l="1"/>
  <c r="F28" i="17"/>
  <c r="R21" i="17"/>
  <c r="L14" i="17"/>
  <c r="F14" i="17"/>
  <c r="X28" i="15" l="1"/>
  <c r="R28" i="15"/>
  <c r="L28" i="15"/>
  <c r="F28" i="15"/>
  <c r="X14" i="15"/>
  <c r="R14" i="15"/>
  <c r="L14" i="15"/>
  <c r="F14" i="15"/>
  <c r="F28" i="13"/>
  <c r="L28" i="13"/>
  <c r="R28" i="13"/>
  <c r="X28" i="13"/>
  <c r="X14" i="13"/>
  <c r="L14" i="13"/>
  <c r="R14" i="13"/>
  <c r="F14" i="13"/>
  <c r="X27" i="8" l="1"/>
  <c r="R28" i="8"/>
  <c r="X13" i="8"/>
  <c r="R13" i="8"/>
  <c r="L28" i="8"/>
  <c r="F27" i="8"/>
  <c r="L14" i="8"/>
  <c r="F13" i="8"/>
  <c r="L24" i="7"/>
  <c r="F26" i="7"/>
  <c r="L12" i="7"/>
  <c r="F11" i="7"/>
  <c r="L29" i="6"/>
  <c r="F28" i="6"/>
  <c r="L14" i="6"/>
  <c r="F14" i="6"/>
  <c r="L26" i="5"/>
  <c r="F25" i="5"/>
  <c r="L12" i="5"/>
  <c r="F11" i="5"/>
  <c r="L25" i="1"/>
  <c r="F24" i="1"/>
  <c r="L12" i="1"/>
  <c r="F11" i="1"/>
</calcChain>
</file>

<file path=xl/sharedStrings.xml><?xml version="1.0" encoding="utf-8"?>
<sst xmlns="http://schemas.openxmlformats.org/spreadsheetml/2006/main" count="1486" uniqueCount="323">
  <si>
    <t>ردیف</t>
  </si>
  <si>
    <t>پیشنیاز</t>
  </si>
  <si>
    <t>همنیاز</t>
  </si>
  <si>
    <t>نام درس</t>
  </si>
  <si>
    <t>واحد</t>
  </si>
  <si>
    <t>ریاضی مهندسی</t>
  </si>
  <si>
    <t>آمار و احتمال مهدسی</t>
  </si>
  <si>
    <t>جبر خطی</t>
  </si>
  <si>
    <t>ریز پردازنده ها</t>
  </si>
  <si>
    <t>تاریخ اسلام</t>
  </si>
  <si>
    <t>ترم اول</t>
  </si>
  <si>
    <t>ترم دوم</t>
  </si>
  <si>
    <t>ترم سوم</t>
  </si>
  <si>
    <t>ترم چهارم</t>
  </si>
  <si>
    <t>سیستمهای کنترل خطی</t>
  </si>
  <si>
    <t>الکترونیک کاربردی</t>
  </si>
  <si>
    <t>کنترل مدرن</t>
  </si>
  <si>
    <t>محاسبات عددی</t>
  </si>
  <si>
    <t>میکرو کنترلرها</t>
  </si>
  <si>
    <t>زبان تخصصی</t>
  </si>
  <si>
    <t>متون اسلامی</t>
  </si>
  <si>
    <t>معارف 2</t>
  </si>
  <si>
    <t>سنسورها و مبدل ها</t>
  </si>
  <si>
    <t>عملگرها</t>
  </si>
  <si>
    <t>اختیاری</t>
  </si>
  <si>
    <t>ابزار دقیق پیشرفته</t>
  </si>
  <si>
    <t>کنترل در ابزار دقیق</t>
  </si>
  <si>
    <t>نگهداری و تشخیص عیب</t>
  </si>
  <si>
    <t xml:space="preserve">پروژه </t>
  </si>
  <si>
    <t xml:space="preserve">کارآموزی </t>
  </si>
  <si>
    <t>مدارهای الکتریکی 2</t>
  </si>
  <si>
    <t>3 و 4</t>
  </si>
  <si>
    <t>آز سیستمهای کنترل خطی</t>
  </si>
  <si>
    <t>آز الکترونیک کاربردی</t>
  </si>
  <si>
    <t>آ ز میکروکنترلرها</t>
  </si>
  <si>
    <t>کنترل دیجیتال و غیرخطی</t>
  </si>
  <si>
    <t>مهندسی نرم افزار سیستمهای کنترل</t>
  </si>
  <si>
    <t>جمع واحدها</t>
  </si>
  <si>
    <t>تربیت بدنی 2</t>
  </si>
  <si>
    <t>انقلاب اسلامی و ریشه های آن</t>
  </si>
  <si>
    <t>یک درس اختیاری</t>
  </si>
  <si>
    <t>20و 21</t>
  </si>
  <si>
    <t>آز عملگرها</t>
  </si>
  <si>
    <t>آ ز سنسورها و مبدل ها</t>
  </si>
  <si>
    <t>ابزار دقیق در ساخت و تولید</t>
  </si>
  <si>
    <t>سیستم های کنترل کننده برنامه پذیر</t>
  </si>
  <si>
    <t>مهندسی نرم افزارهای سیستم کنترل</t>
  </si>
  <si>
    <t>کارگاه برق صنعتی</t>
  </si>
  <si>
    <t>رباتیک</t>
  </si>
  <si>
    <t>آز رباتیک</t>
  </si>
  <si>
    <t>کنترل موتور های الکتریکی</t>
  </si>
  <si>
    <t>سیستم های کنترل نظارتی و انتقال داده</t>
  </si>
  <si>
    <t>کارگاه ابزار دقیق در ساخت تولید</t>
  </si>
  <si>
    <t>آز سیستم های کنترل کننده برنامه پذیر</t>
  </si>
  <si>
    <t>*</t>
  </si>
  <si>
    <t xml:space="preserve"> سیستمهای کنترل خطی</t>
  </si>
  <si>
    <t>اختیاری (مباحث ویژه)</t>
  </si>
  <si>
    <t>آ ز میکروکنترلر ها</t>
  </si>
  <si>
    <t>تابستان دوم</t>
  </si>
  <si>
    <t>اخلاق و تربيت اسلامي</t>
  </si>
  <si>
    <t>اصول سرپرستي</t>
  </si>
  <si>
    <t>اصول مدارهاي ديجيتال</t>
  </si>
  <si>
    <t>طراحي و ساخت مدار چاپي به کمک کامپيوتر</t>
  </si>
  <si>
    <t>زبان خارجي</t>
  </si>
  <si>
    <t>تربيت بدني (1)</t>
  </si>
  <si>
    <t>مدارهای الکتريکی</t>
  </si>
  <si>
    <t>فيزيک پيش دانشگاهی</t>
  </si>
  <si>
    <t>رياضی پيش دانشگاهی</t>
  </si>
  <si>
    <t>رياضي عمومي</t>
  </si>
  <si>
    <t>فيزيک الکتريسيته و مغناطيس</t>
  </si>
  <si>
    <t>آزمايشگاه مدارهاي ديجيتال</t>
  </si>
  <si>
    <t>تحليل مدارهاي الکتريکي</t>
  </si>
  <si>
    <t>آزمايشگاه مدارهاي الکتريکي</t>
  </si>
  <si>
    <t>سيستم هاي مخابراتي</t>
  </si>
  <si>
    <t>آزمايشگاه سيستم هاي مخابراتي</t>
  </si>
  <si>
    <t>ميکروپروسسور</t>
  </si>
  <si>
    <t>زبان فارسي</t>
  </si>
  <si>
    <t>معارف اسلامي (1)</t>
  </si>
  <si>
    <t>ماشين هاي الکتريکي</t>
  </si>
  <si>
    <t>کارگاه ماشين هاي الکتريکي و مدار فرمان</t>
  </si>
  <si>
    <t>تحليل مدارهاي الکترونيکي</t>
  </si>
  <si>
    <t>کارگاه الکترونيک</t>
  </si>
  <si>
    <t>رياضي کاربردي</t>
  </si>
  <si>
    <t>کاربرد ابزار دقيق و کنترل</t>
  </si>
  <si>
    <t>ميکروکنترلر</t>
  </si>
  <si>
    <t>سيستم هاي تلويزيون</t>
  </si>
  <si>
    <t>کاربرد رايانه در الکترونيک</t>
  </si>
  <si>
    <t>کارگاه تعميرات تلويزيون</t>
  </si>
  <si>
    <t>الکترونيک صنعتي</t>
  </si>
  <si>
    <t>آزمايشگاه ميکروپروسسور و ميکروکنترلر</t>
  </si>
  <si>
    <t>تکنيک پالس</t>
  </si>
  <si>
    <t>مدارمجتمع خطي</t>
  </si>
  <si>
    <t>کارگاه PLC</t>
  </si>
  <si>
    <t>منابع تغذيه سوئيچينگ</t>
  </si>
  <si>
    <t>آزمايشگاه تکنيک پالس</t>
  </si>
  <si>
    <t>زبان فني</t>
  </si>
  <si>
    <t>پروژه ساخت</t>
  </si>
  <si>
    <t>کارآموزي</t>
  </si>
  <si>
    <t>آزمايشگاه الکترونيک صنعتي</t>
  </si>
  <si>
    <t>17 , 26</t>
  </si>
  <si>
    <t>آزمايشگاه مدار مجتمع خطي</t>
  </si>
  <si>
    <t>کارشناسی ناپیوسته الکترونیک (کد رشته: 42)</t>
  </si>
  <si>
    <t xml:space="preserve">متون اسلامی </t>
  </si>
  <si>
    <t>زبان خارجه</t>
  </si>
  <si>
    <t>ریاضی عمومی</t>
  </si>
  <si>
    <t>برنامه سازی رایانه های</t>
  </si>
  <si>
    <t>معادلات دیفرانسیل</t>
  </si>
  <si>
    <t>تحلیل مدارهای الکترونیکی</t>
  </si>
  <si>
    <t>مدار های الکتریکی</t>
  </si>
  <si>
    <t>آز مدار الکتریکی</t>
  </si>
  <si>
    <t>الکترونیک صنعتی</t>
  </si>
  <si>
    <t>اصول میکرو کامپیوتر</t>
  </si>
  <si>
    <t>مدارهای الکترونیکی</t>
  </si>
  <si>
    <t>آز مدارهای الکترونیکی</t>
  </si>
  <si>
    <t>آز اصول میکرو کامپیوتر</t>
  </si>
  <si>
    <t>شبکه های کامپیوتری</t>
  </si>
  <si>
    <t>کنترل کننده های صنعتی</t>
  </si>
  <si>
    <t>مدارهای مخابراتی</t>
  </si>
  <si>
    <t>آز مدار مخابراتی</t>
  </si>
  <si>
    <t>منابع تغذیه</t>
  </si>
  <si>
    <t>خطوط انتقال مخابراتی</t>
  </si>
  <si>
    <t>پروژه</t>
  </si>
  <si>
    <t>کار آموزی</t>
  </si>
  <si>
    <t>مباحث ویژه در الکترونیک</t>
  </si>
  <si>
    <t>7 و 6</t>
  </si>
  <si>
    <t>مدارهای مجتمع خطی</t>
  </si>
  <si>
    <t>نرم افزار های کاربردی در الکترونیک</t>
  </si>
  <si>
    <t>آز مدارهای مجتمع خطی</t>
  </si>
  <si>
    <t>توضیحات:</t>
  </si>
  <si>
    <t>* اخذ درس جمعیت و تنظیم خانواده در یکی از نیمسال های فوق الزامی است.</t>
  </si>
  <si>
    <t>تربیت بدنی 1</t>
  </si>
  <si>
    <t>فارسی عمومی</t>
  </si>
  <si>
    <t>زبان خارجه عمومی</t>
  </si>
  <si>
    <t>فیزیک 1</t>
  </si>
  <si>
    <t>ریاضی عمومی 1</t>
  </si>
  <si>
    <t>کارگاه عمومی</t>
  </si>
  <si>
    <t>اخلاق و تربیت اسلامی</t>
  </si>
  <si>
    <t>فیزیک 2</t>
  </si>
  <si>
    <t>نقشه کشی صنعتی</t>
  </si>
  <si>
    <t>برنامه سازی کامپیوتری</t>
  </si>
  <si>
    <t>ریاضی عمومی 2</t>
  </si>
  <si>
    <t>معارف اسلامی 1</t>
  </si>
  <si>
    <t>آمار و احتمالات مهندسی</t>
  </si>
  <si>
    <t>الکترومغناطیس</t>
  </si>
  <si>
    <t>مدارهای الکتریکی 1</t>
  </si>
  <si>
    <t>ترم پنجم</t>
  </si>
  <si>
    <t>ترم ششم</t>
  </si>
  <si>
    <t>ترم هفتم</t>
  </si>
  <si>
    <t>ترم هشتم</t>
  </si>
  <si>
    <t>الکترونیک 1</t>
  </si>
  <si>
    <t>کارگاه برق</t>
  </si>
  <si>
    <t>تجزیه و تحلیل سیستم ها</t>
  </si>
  <si>
    <t>اندازه گیری الکتریکی</t>
  </si>
  <si>
    <t>ماشین های الکتریکی 1</t>
  </si>
  <si>
    <t>مدارهای منطقی</t>
  </si>
  <si>
    <t>ماشین های الکتریکی 2</t>
  </si>
  <si>
    <t>بررسی سیستم های قدرت 1</t>
  </si>
  <si>
    <t>مخابرات 1</t>
  </si>
  <si>
    <t>الکترونیک 2</t>
  </si>
  <si>
    <t>الکترونیک 3</t>
  </si>
  <si>
    <t>تکنیک پالس</t>
  </si>
  <si>
    <t>فیزیک مدرن</t>
  </si>
  <si>
    <t>معماری کامپیوتر</t>
  </si>
  <si>
    <t>میکروپروسسورها</t>
  </si>
  <si>
    <t>پروژه 1</t>
  </si>
  <si>
    <t>معارف اسلامی 2</t>
  </si>
  <si>
    <t>فیزیک الکترونیک</t>
  </si>
  <si>
    <t>12 و 15</t>
  </si>
  <si>
    <t>20 و 21</t>
  </si>
  <si>
    <t>سیستم های کنترل خطی</t>
  </si>
  <si>
    <t>19 و 26</t>
  </si>
  <si>
    <t>23 و 25</t>
  </si>
  <si>
    <t>29 و 26</t>
  </si>
  <si>
    <t>29 و 33</t>
  </si>
  <si>
    <t>36 و 37</t>
  </si>
  <si>
    <t>31 و 37</t>
  </si>
  <si>
    <t>10 و 12</t>
  </si>
  <si>
    <t>42 و 41</t>
  </si>
  <si>
    <t>43 و 41</t>
  </si>
  <si>
    <t>42 و 35</t>
  </si>
  <si>
    <t>45 و 39</t>
  </si>
  <si>
    <t>37 و 44</t>
  </si>
  <si>
    <t>53 و 51</t>
  </si>
  <si>
    <t>* عواقب عدم رعایت پیشنیازی و همنیازی دروس بر عهده دانشجو میباشد.</t>
  </si>
  <si>
    <t xml:space="preserve">* دروس اختیاری به انتخاب گروه در هر ترم ارائه میشود که دروس پیشنیاز و همنیاز آنها در چارت کلی دروس گروه کنترل - ابزار دقیق مشخص شده است. </t>
  </si>
  <si>
    <t xml:space="preserve">* دروس اختیاری به انتخاب گروه در هر ترم ارائه میشود که دروس پیشنیاز و همنیاز آنها در چارت کلی دروس گروه کنترل - ساخت و تولید مشخص شده است. </t>
  </si>
  <si>
    <t>آز ماشین های الکتریکی 1</t>
  </si>
  <si>
    <t>آز الکترونیک 1</t>
  </si>
  <si>
    <t>آز فیزیک 1</t>
  </si>
  <si>
    <t>آز مدارهای منطقی</t>
  </si>
  <si>
    <t>آز سیستم های کنترل خطی</t>
  </si>
  <si>
    <t>آز الکترونیک 2</t>
  </si>
  <si>
    <t>آز فیزیک 2</t>
  </si>
  <si>
    <t>آز الکترونیک 3</t>
  </si>
  <si>
    <t>آز تکنیک پالس</t>
  </si>
  <si>
    <t>آز معماری کامپیوتر</t>
  </si>
  <si>
    <t xml:space="preserve"> 3 واحد اختیاری</t>
  </si>
  <si>
    <t>آز اندازه گیری و مدار 1</t>
  </si>
  <si>
    <t>آز مدارهای مخابراتی</t>
  </si>
  <si>
    <t>آز میکروپروسسورها</t>
  </si>
  <si>
    <t>پروژه آز الکترونیک 3</t>
  </si>
  <si>
    <t>2 تا 3 واحد اختیاری</t>
  </si>
  <si>
    <t xml:space="preserve"> * عواقب عدم رعایت پیشنیازی و همنیازی دروس بر عهده دانشجو میباشد.</t>
  </si>
  <si>
    <t xml:space="preserve"> * اخذ درس جمعیت و تنظیم خانواده در یکی از نیمسال های فوق الزامی است.</t>
  </si>
  <si>
    <t xml:space="preserve">  * دروس اختیاری به انتخاب گروه در هر ترم ارائه می شود که    دروس پیشنیاز و همنیاز آنها در چارت کلی دروس مهندسی الکترونیک مشخص شده است. </t>
  </si>
  <si>
    <t>کارشناسی ناپیوسته کنترل - ابزار دقیق (کد رشته: 46)</t>
  </si>
  <si>
    <t>کارشناسی ناپیوسته کنترل - ساخت و تولید (کد رشته: 48)</t>
  </si>
  <si>
    <t>کاردانی پیوسته الکترونیک (کد رشته: 72)</t>
  </si>
  <si>
    <t>آناتومی</t>
  </si>
  <si>
    <t>فیزیک عمومی 2</t>
  </si>
  <si>
    <t>مباحث ویژه</t>
  </si>
  <si>
    <t>نقشه کشی مهندسی</t>
  </si>
  <si>
    <t>زبان فارسی</t>
  </si>
  <si>
    <t>آزمدارهای الکتریکی و اندازه گیری</t>
  </si>
  <si>
    <t>زبان انگلیسی</t>
  </si>
  <si>
    <t xml:space="preserve"> احتمال مهندسی</t>
  </si>
  <si>
    <t>سیگنالها و سیستمها</t>
  </si>
  <si>
    <t>اقتصاد مهندسی</t>
  </si>
  <si>
    <t>ریاضیات مهندسی</t>
  </si>
  <si>
    <t>آشنایی با مهندسی برق</t>
  </si>
  <si>
    <t>سیستمهای دیجیتال 1</t>
  </si>
  <si>
    <t>آز سیستمهای دیجیتال 1</t>
  </si>
  <si>
    <t>آزسیستمهای دیجیتال2</t>
  </si>
  <si>
    <t>اصول سیستمهای مخابراتی</t>
  </si>
  <si>
    <t>پروژه کارشناسی</t>
  </si>
  <si>
    <t>آز الکترونیک</t>
  </si>
  <si>
    <t>تحلیل سیستمهای انرژی الکتریکی 1</t>
  </si>
  <si>
    <t>3 واحد اختیاری</t>
  </si>
  <si>
    <t>سیستمهای دیجیتال 2</t>
  </si>
  <si>
    <t>مدارهای پالس و دیجیتال</t>
  </si>
  <si>
    <t>آز مدارهای پالس و دیجیتال</t>
  </si>
  <si>
    <t>مدارهای مجتمع CMOS</t>
  </si>
  <si>
    <t>15و16</t>
  </si>
  <si>
    <t>11و16</t>
  </si>
  <si>
    <t>11و13</t>
  </si>
  <si>
    <t>13 و 16</t>
  </si>
  <si>
    <t>27و28</t>
  </si>
  <si>
    <t>20 و 27</t>
  </si>
  <si>
    <t>37و38</t>
  </si>
  <si>
    <t>2 واحد اختیاری</t>
  </si>
  <si>
    <t>مهندسی برق - مخابرات (کد رشته: 38)</t>
  </si>
  <si>
    <t>میدان ها و امواج</t>
  </si>
  <si>
    <t>ریزموج و آنتن</t>
  </si>
  <si>
    <t>مخابرات دیجیتال</t>
  </si>
  <si>
    <t>پردازش سیگنال های دیجیتال</t>
  </si>
  <si>
    <t>آز مخابرات دیجیتال</t>
  </si>
  <si>
    <t>آز ریزموج و آنتن</t>
  </si>
  <si>
    <t>مخابرات بی سیم</t>
  </si>
  <si>
    <t>سیستم های مخابرات نوری</t>
  </si>
  <si>
    <t>38و45</t>
  </si>
  <si>
    <t>مجموعه دروس</t>
  </si>
  <si>
    <t>دروس تخصصی اختیاری</t>
  </si>
  <si>
    <t>عمومی</t>
  </si>
  <si>
    <t>آز پردازش سیگنال های دیجیتال</t>
  </si>
  <si>
    <t>جبرانی</t>
  </si>
  <si>
    <t>فیلتر و سنتز مدار</t>
  </si>
  <si>
    <t>پایه</t>
  </si>
  <si>
    <t>شبکه های مخابراتی</t>
  </si>
  <si>
    <t>اصلی</t>
  </si>
  <si>
    <t>برنامه سازی پیشرفته</t>
  </si>
  <si>
    <t>تخصصی الزامی</t>
  </si>
  <si>
    <t>تخصصی انتخابی</t>
  </si>
  <si>
    <t>تخصصی اختیاری</t>
  </si>
  <si>
    <t>دفاع مقدس</t>
  </si>
  <si>
    <t>مجموع</t>
  </si>
  <si>
    <t>فیلتر و سنتز</t>
  </si>
  <si>
    <t>آز الکترونیک صنعتی</t>
  </si>
  <si>
    <t>تخصصی اجباری</t>
  </si>
  <si>
    <t>مهندسی برق - الکترونیک (کد رشته: 32) - ورودی 93 به بعد</t>
  </si>
  <si>
    <t>مهندسی الکترونیک (کد رشته: 32) - ورودی ماقبل 93</t>
  </si>
  <si>
    <t>سیستمهای دیجیتال 2 (معماری+میکروپروسسور)</t>
  </si>
  <si>
    <t>طراحی سیستم های ریزپردازنده ای (اصول میکروکنترلر)</t>
  </si>
  <si>
    <t>طراحی سیستم های دیجیتال (FPGA و ASIC)</t>
  </si>
  <si>
    <t>1و3</t>
  </si>
  <si>
    <t>فیزیک عمومی 1</t>
  </si>
  <si>
    <t>میکروپروسسور 1</t>
  </si>
  <si>
    <t>کارورزی</t>
  </si>
  <si>
    <t>درس عمومی</t>
  </si>
  <si>
    <t>7و10</t>
  </si>
  <si>
    <t>استاتیک و مقاومت مصالح در مهندسی پزشکی</t>
  </si>
  <si>
    <t>مقدمه ای بر مهندسی پزشکی زیستی</t>
  </si>
  <si>
    <t>مقدمه ای بر هوش محاسباتی و زیستی</t>
  </si>
  <si>
    <t>پدیده های بیوالکتریکی</t>
  </si>
  <si>
    <t>آز مدارهای الکتریکی 1</t>
  </si>
  <si>
    <t>با تشخیص گروه مهندسی پزشکی، امکان تغییر در چارت وجود دارد</t>
  </si>
  <si>
    <t>تربیت بدنی 2 (ورزش 1)</t>
  </si>
  <si>
    <t>برنامه نویسی کامپیوتر</t>
  </si>
  <si>
    <t>زبان تخصصی و اصطلاحات پزشکی</t>
  </si>
  <si>
    <t>فیزیولوژی</t>
  </si>
  <si>
    <t>آز - فیزیولوژی</t>
  </si>
  <si>
    <r>
      <t xml:space="preserve"> مدیریت</t>
    </r>
    <r>
      <rPr>
        <sz val="10"/>
        <rFont val="B Zar"/>
        <charset val="178"/>
      </rPr>
      <t xml:space="preserve"> و کارآفرینی در مهندسی پزشکی</t>
    </r>
  </si>
  <si>
    <t>6و2</t>
  </si>
  <si>
    <t>فیزیک بدن انسان</t>
  </si>
  <si>
    <t>2و 6</t>
  </si>
  <si>
    <t>مواد مهندسی1: ساختار و خواص</t>
  </si>
  <si>
    <t>آمار حیاتی و احتمال</t>
  </si>
  <si>
    <t>تجهیزات عمومی مراکز درمانی</t>
  </si>
  <si>
    <t>کارگاه تجهیزات پزشکی</t>
  </si>
  <si>
    <t>6و2و18</t>
  </si>
  <si>
    <t>اصول و افزار توانبخشی</t>
  </si>
  <si>
    <t>اصول  تصویرنگاری پزشکی</t>
  </si>
  <si>
    <t>واحد 70</t>
  </si>
  <si>
    <t>واحد60</t>
  </si>
  <si>
    <t>واحد90</t>
  </si>
  <si>
    <t>سیستم های مخابرات آنالوگ و دیجیتال</t>
  </si>
  <si>
    <t>سیگنال ها و سیستم ها</t>
  </si>
  <si>
    <t>ابزار دقیق و اندازه گیری پزشکی</t>
  </si>
  <si>
    <t>آز ابزار دقیق و اندازه گیری پزشکی</t>
  </si>
  <si>
    <t xml:space="preserve">فناوری اطلاعات پزشکی </t>
  </si>
  <si>
    <t xml:space="preserve">تخصصی انتخابی </t>
  </si>
  <si>
    <t xml:space="preserve">رساله </t>
  </si>
  <si>
    <t>روش تحقیق و گزارش نویسی فنی</t>
  </si>
  <si>
    <t>حفاظت الکتریکی در سیستم های بیمارستانی</t>
  </si>
  <si>
    <t>آز مدار منطقی</t>
  </si>
  <si>
    <t>چارت مهندسی پزشکی (سیلابس جدید) - ورودی 1400 به بعد -  گرایش بیوالکتریک</t>
  </si>
  <si>
    <t>2و6</t>
  </si>
  <si>
    <t>مقدمه ای بر بیورباتیک</t>
  </si>
  <si>
    <t>23و 27</t>
  </si>
  <si>
    <t>29و 17</t>
  </si>
  <si>
    <t>25و 11</t>
  </si>
  <si>
    <t>23و27</t>
  </si>
  <si>
    <t>11,27</t>
  </si>
  <si>
    <t>29و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</si>
</sst>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  <font>
      <sz val="15"/>
      <color theme="1"/>
      <name val="B Zar"/>
      <charset val="178"/>
    </font>
    <font>
      <sz val="16"/>
      <color theme="1"/>
      <name val="B Zar"/>
      <charset val="178"/>
    </font>
    <font>
      <sz val="13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5"/>
      <color theme="1"/>
      <name val="B Zar"/>
      <charset val="178"/>
    </font>
    <font>
      <b/>
      <sz val="10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27">
    <xf numFmtId="0" fontId="0" fillId="0" borderId="0" xfId="0"/>
    <xf numFmtId="0" fontId="8" fillId="0" borderId="0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 readingOrder="2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readingOrder="2"/>
    </xf>
    <xf numFmtId="0" fontId="15" fillId="0" borderId="2" xfId="0" applyFont="1" applyFill="1" applyBorder="1" applyAlignment="1">
      <alignment horizontal="center"/>
    </xf>
    <xf numFmtId="0" fontId="15" fillId="0" borderId="6" xfId="1" applyFont="1" applyFill="1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0" fillId="0" borderId="17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0" xfId="1" applyFont="1" applyFill="1" applyBorder="1" applyAlignment="1"/>
    <xf numFmtId="0" fontId="14" fillId="0" borderId="0" xfId="0" applyFont="1"/>
    <xf numFmtId="0" fontId="14" fillId="0" borderId="19" xfId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4" fillId="0" borderId="29" xfId="1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0" fillId="0" borderId="4" xfId="1" applyFont="1" applyFill="1" applyBorder="1" applyAlignment="1"/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4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readingOrder="2"/>
    </xf>
    <xf numFmtId="0" fontId="10" fillId="0" borderId="4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0" xfId="0" applyFont="1" applyFill="1" applyBorder="1"/>
    <xf numFmtId="0" fontId="10" fillId="0" borderId="7" xfId="0" applyFont="1" applyFill="1" applyBorder="1"/>
    <xf numFmtId="0" fontId="10" fillId="0" borderId="18" xfId="0" applyFont="1" applyFill="1" applyBorder="1" applyAlignment="1">
      <alignment horizontal="center" readingOrder="2"/>
    </xf>
    <xf numFmtId="0" fontId="10" fillId="0" borderId="19" xfId="0" applyFont="1" applyFill="1" applyBorder="1" applyAlignment="1">
      <alignment horizontal="center" readingOrder="2"/>
    </xf>
    <xf numFmtId="0" fontId="10" fillId="0" borderId="1" xfId="1" applyFont="1" applyFill="1" applyBorder="1" applyAlignment="1">
      <alignment horizontal="center" readingOrder="2"/>
    </xf>
    <xf numFmtId="0" fontId="14" fillId="0" borderId="5" xfId="0" applyFont="1" applyFill="1" applyBorder="1"/>
    <xf numFmtId="0" fontId="14" fillId="0" borderId="12" xfId="0" applyFont="1" applyFill="1" applyBorder="1"/>
    <xf numFmtId="0" fontId="14" fillId="0" borderId="0" xfId="0" applyFont="1" applyFill="1"/>
    <xf numFmtId="0" fontId="16" fillId="0" borderId="7" xfId="0" applyFont="1" applyFill="1" applyBorder="1"/>
    <xf numFmtId="0" fontId="10" fillId="0" borderId="8" xfId="0" applyFont="1" applyFill="1" applyBorder="1"/>
    <xf numFmtId="0" fontId="9" fillId="0" borderId="0" xfId="0" applyFont="1" applyFill="1" applyAlignment="1">
      <alignment vertical="top" wrapText="1" readingOrder="2"/>
    </xf>
    <xf numFmtId="0" fontId="14" fillId="0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readingOrder="2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/>
    <xf numFmtId="0" fontId="17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5" fillId="0" borderId="5" xfId="0" applyFont="1" applyFill="1" applyBorder="1"/>
    <xf numFmtId="0" fontId="15" fillId="0" borderId="12" xfId="0" applyFont="1" applyFill="1" applyBorder="1"/>
    <xf numFmtId="0" fontId="10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4" xfId="0" applyFont="1" applyFill="1" applyBorder="1"/>
    <xf numFmtId="0" fontId="10" fillId="0" borderId="16" xfId="1" applyFont="1" applyFill="1" applyBorder="1" applyAlignment="1">
      <alignment horizontal="center"/>
    </xf>
    <xf numFmtId="0" fontId="10" fillId="0" borderId="0" xfId="0" applyFont="1" applyFill="1" applyAlignment="1">
      <alignment wrapText="1" readingOrder="2"/>
    </xf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horizontal="right" wrapText="1" readingOrder="2"/>
    </xf>
    <xf numFmtId="0" fontId="9" fillId="0" borderId="3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center"/>
    </xf>
    <xf numFmtId="0" fontId="9" fillId="0" borderId="22" xfId="2" applyFont="1" applyFill="1" applyBorder="1" applyAlignment="1">
      <alignment horizontal="center"/>
    </xf>
    <xf numFmtId="0" fontId="10" fillId="0" borderId="20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0" fillId="0" borderId="22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readingOrder="2"/>
    </xf>
    <xf numFmtId="0" fontId="10" fillId="0" borderId="17" xfId="2" applyFont="1" applyFill="1" applyBorder="1" applyAlignment="1">
      <alignment horizontal="center"/>
    </xf>
    <xf numFmtId="0" fontId="10" fillId="0" borderId="36" xfId="2" applyFont="1" applyFill="1" applyBorder="1" applyAlignment="1">
      <alignment horizontal="center"/>
    </xf>
    <xf numFmtId="0" fontId="10" fillId="0" borderId="34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4" fillId="0" borderId="29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readingOrder="2"/>
    </xf>
    <xf numFmtId="0" fontId="10" fillId="0" borderId="0" xfId="0" applyFont="1" applyFill="1" applyAlignment="1">
      <alignment horizontal="center" wrapText="1" readingOrder="2"/>
    </xf>
    <xf numFmtId="0" fontId="10" fillId="3" borderId="3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5" fillId="0" borderId="0" xfId="0" applyFont="1" applyFill="1" applyAlignment="1"/>
    <xf numFmtId="0" fontId="10" fillId="0" borderId="15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9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2" xfId="3" applyFont="1" applyFill="1" applyBorder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29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readingOrder="2"/>
    </xf>
    <xf numFmtId="0" fontId="10" fillId="0" borderId="17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4" fillId="0" borderId="29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readingOrder="2"/>
    </xf>
    <xf numFmtId="0" fontId="10" fillId="0" borderId="15" xfId="3" applyFont="1" applyFill="1" applyBorder="1" applyAlignment="1">
      <alignment horizontal="center"/>
    </xf>
    <xf numFmtId="0" fontId="10" fillId="3" borderId="3" xfId="3" applyFont="1" applyFill="1" applyBorder="1" applyAlignment="1">
      <alignment horizontal="center"/>
    </xf>
    <xf numFmtId="0" fontId="18" fillId="3" borderId="1" xfId="3" applyFont="1" applyFill="1" applyBorder="1" applyAlignment="1">
      <alignment horizontal="center"/>
    </xf>
    <xf numFmtId="0" fontId="18" fillId="3" borderId="3" xfId="3" applyFont="1" applyFill="1" applyBorder="1" applyAlignment="1">
      <alignment horizontal="center"/>
    </xf>
    <xf numFmtId="0" fontId="9" fillId="0" borderId="0" xfId="0" applyFont="1" applyFill="1" applyAlignment="1">
      <alignment vertical="center" wrapText="1" readingOrder="2"/>
    </xf>
    <xf numFmtId="0" fontId="10" fillId="0" borderId="0" xfId="0" applyFont="1" applyFill="1" applyAlignment="1">
      <alignment vertical="top" wrapText="1" readingOrder="2"/>
    </xf>
    <xf numFmtId="0" fontId="10" fillId="0" borderId="0" xfId="0" applyFont="1" applyFill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readingOrder="2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5" fillId="0" borderId="0" xfId="0" applyFont="1" applyFill="1" applyAlignment="1">
      <alignment horizontal="right"/>
    </xf>
    <xf numFmtId="0" fontId="14" fillId="0" borderId="0" xfId="4" applyFont="1" applyFill="1" applyBorder="1" applyAlignment="1"/>
    <xf numFmtId="0" fontId="14" fillId="0" borderId="3" xfId="4" applyFont="1" applyFill="1" applyBorder="1" applyAlignment="1">
      <alignment horizontal="center"/>
    </xf>
    <xf numFmtId="0" fontId="14" fillId="0" borderId="19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23" xfId="4" applyFont="1" applyFill="1" applyBorder="1" applyAlignment="1">
      <alignment horizontal="center"/>
    </xf>
    <xf numFmtId="0" fontId="14" fillId="0" borderId="22" xfId="4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readingOrder="2"/>
    </xf>
    <xf numFmtId="0" fontId="10" fillId="0" borderId="22" xfId="4" applyFont="1" applyFill="1" applyBorder="1" applyAlignment="1">
      <alignment horizontal="center"/>
    </xf>
    <xf numFmtId="0" fontId="10" fillId="0" borderId="17" xfId="4" applyFont="1" applyFill="1" applyBorder="1" applyAlignment="1">
      <alignment horizontal="center"/>
    </xf>
    <xf numFmtId="0" fontId="10" fillId="0" borderId="36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10" fillId="0" borderId="34" xfId="4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/>
    </xf>
    <xf numFmtId="0" fontId="15" fillId="0" borderId="22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readingOrder="2"/>
    </xf>
    <xf numFmtId="0" fontId="15" fillId="0" borderId="6" xfId="4" applyFont="1" applyFill="1" applyBorder="1" applyAlignment="1">
      <alignment horizontal="center"/>
    </xf>
    <xf numFmtId="0" fontId="15" fillId="0" borderId="31" xfId="4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9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6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readingOrder="2"/>
    </xf>
    <xf numFmtId="0" fontId="10" fillId="0" borderId="17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34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 readingOrder="2"/>
    </xf>
    <xf numFmtId="0" fontId="10" fillId="0" borderId="0" xfId="5" applyFont="1" applyBorder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10" fillId="3" borderId="22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2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3" borderId="20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10" fillId="0" borderId="22" xfId="10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17" fillId="0" borderId="3" xfId="10" applyFont="1" applyFill="1" applyBorder="1" applyAlignment="1">
      <alignment horizontal="center" vertical="center"/>
    </xf>
    <xf numFmtId="0" fontId="17" fillId="0" borderId="23" xfId="10" applyFont="1" applyFill="1" applyBorder="1" applyAlignment="1">
      <alignment horizontal="center" vertical="center"/>
    </xf>
    <xf numFmtId="0" fontId="20" fillId="0" borderId="19" xfId="10" applyFont="1" applyFill="1" applyBorder="1" applyAlignment="1">
      <alignment horizontal="center" vertical="center"/>
    </xf>
    <xf numFmtId="0" fontId="20" fillId="0" borderId="1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0" fontId="18" fillId="3" borderId="1" xfId="12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0" fontId="10" fillId="4" borderId="2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 readingOrder="2"/>
    </xf>
    <xf numFmtId="0" fontId="10" fillId="4" borderId="29" xfId="10" applyFont="1" applyFill="1" applyBorder="1" applyAlignment="1">
      <alignment horizontal="center" vertical="center"/>
    </xf>
    <xf numFmtId="0" fontId="10" fillId="4" borderId="1" xfId="12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" xfId="10" applyFont="1" applyFill="1" applyBorder="1" applyAlignment="1">
      <alignment horizontal="center" vertical="center"/>
    </xf>
    <xf numFmtId="0" fontId="10" fillId="5" borderId="23" xfId="10" applyFont="1" applyFill="1" applyBorder="1" applyAlignment="1">
      <alignment horizontal="center" vertical="center"/>
    </xf>
    <xf numFmtId="0" fontId="10" fillId="5" borderId="3" xfId="10" applyFont="1" applyFill="1" applyBorder="1" applyAlignment="1">
      <alignment horizontal="center" vertical="center"/>
    </xf>
    <xf numFmtId="0" fontId="10" fillId="5" borderId="2" xfId="10" applyFont="1" applyFill="1" applyBorder="1" applyAlignment="1">
      <alignment horizontal="center" vertical="center"/>
    </xf>
    <xf numFmtId="0" fontId="10" fillId="5" borderId="29" xfId="10" applyFont="1" applyFill="1" applyBorder="1" applyAlignment="1">
      <alignment horizontal="center" vertical="center"/>
    </xf>
    <xf numFmtId="0" fontId="10" fillId="5" borderId="32" xfId="10" applyFont="1" applyFill="1" applyBorder="1" applyAlignment="1">
      <alignment horizontal="center" vertical="center"/>
    </xf>
    <xf numFmtId="0" fontId="10" fillId="5" borderId="1" xfId="12" applyFont="1" applyFill="1" applyBorder="1" applyAlignment="1">
      <alignment horizontal="center" vertical="center"/>
    </xf>
    <xf numFmtId="0" fontId="10" fillId="6" borderId="18" xfId="5" applyFont="1" applyFill="1" applyBorder="1" applyAlignment="1">
      <alignment horizontal="center" vertical="center"/>
    </xf>
    <xf numFmtId="0" fontId="10" fillId="6" borderId="17" xfId="10" applyFont="1" applyFill="1" applyBorder="1" applyAlignment="1">
      <alignment horizontal="center" vertical="center"/>
    </xf>
    <xf numFmtId="0" fontId="10" fillId="6" borderId="1" xfId="10" applyFont="1" applyFill="1" applyBorder="1" applyAlignment="1">
      <alignment horizontal="center" vertical="center"/>
    </xf>
    <xf numFmtId="0" fontId="10" fillId="6" borderId="29" xfId="10" applyFont="1" applyFill="1" applyBorder="1" applyAlignment="1">
      <alignment horizontal="center" vertical="center"/>
    </xf>
    <xf numFmtId="0" fontId="10" fillId="6" borderId="19" xfId="5" applyFont="1" applyFill="1" applyBorder="1" applyAlignment="1">
      <alignment horizontal="center" vertical="center"/>
    </xf>
    <xf numFmtId="0" fontId="10" fillId="6" borderId="1" xfId="5" applyFont="1" applyFill="1" applyBorder="1" applyAlignment="1">
      <alignment horizontal="center" vertical="center"/>
    </xf>
    <xf numFmtId="0" fontId="10" fillId="6" borderId="2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 readingOrder="2"/>
    </xf>
    <xf numFmtId="0" fontId="10" fillId="6" borderId="2" xfId="10" applyFont="1" applyFill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/>
    </xf>
    <xf numFmtId="0" fontId="10" fillId="7" borderId="29" xfId="10" applyFont="1" applyFill="1" applyBorder="1" applyAlignment="1">
      <alignment horizontal="center" vertical="center"/>
    </xf>
    <xf numFmtId="0" fontId="10" fillId="8" borderId="3" xfId="5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/>
    </xf>
    <xf numFmtId="0" fontId="10" fillId="8" borderId="29" xfId="10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 readingOrder="2"/>
    </xf>
    <xf numFmtId="0" fontId="10" fillId="8" borderId="1" xfId="10" applyFont="1" applyFill="1" applyBorder="1" applyAlignment="1">
      <alignment horizontal="center" vertical="center"/>
    </xf>
    <xf numFmtId="0" fontId="10" fillId="8" borderId="1" xfId="5" applyFont="1" applyFill="1" applyBorder="1" applyAlignment="1">
      <alignment horizontal="center" vertical="center"/>
    </xf>
    <xf numFmtId="0" fontId="10" fillId="8" borderId="17" xfId="5" applyNumberFormat="1" applyFont="1" applyFill="1" applyBorder="1" applyAlignment="1">
      <alignment horizontal="center" vertical="center"/>
    </xf>
    <xf numFmtId="0" fontId="10" fillId="8" borderId="34" xfId="10" applyFont="1" applyFill="1" applyBorder="1" applyAlignment="1">
      <alignment horizontal="center" vertical="center"/>
    </xf>
    <xf numFmtId="0" fontId="10" fillId="8" borderId="1" xfId="12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 readingOrder="2"/>
    </xf>
    <xf numFmtId="0" fontId="10" fillId="7" borderId="2" xfId="10" applyFont="1" applyFill="1" applyBorder="1" applyAlignment="1">
      <alignment horizontal="center" vertical="center"/>
    </xf>
    <xf numFmtId="0" fontId="10" fillId="7" borderId="32" xfId="10" applyFont="1" applyFill="1" applyBorder="1" applyAlignment="1">
      <alignment horizontal="center" vertical="center"/>
    </xf>
    <xf numFmtId="0" fontId="10" fillId="7" borderId="17" xfId="5" applyFont="1" applyFill="1" applyBorder="1" applyAlignment="1">
      <alignment horizontal="center" vertical="center"/>
    </xf>
    <xf numFmtId="0" fontId="10" fillId="7" borderId="1" xfId="12" applyFont="1" applyFill="1" applyBorder="1" applyAlignment="1">
      <alignment horizontal="center" vertical="center"/>
    </xf>
    <xf numFmtId="0" fontId="10" fillId="7" borderId="1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21" fillId="5" borderId="2" xfId="10" applyFont="1" applyFill="1" applyBorder="1" applyAlignment="1">
      <alignment horizontal="center" vertical="center"/>
    </xf>
    <xf numFmtId="0" fontId="21" fillId="5" borderId="29" xfId="10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/>
    </xf>
    <xf numFmtId="0" fontId="21" fillId="6" borderId="29" xfId="10" applyFont="1" applyFill="1" applyBorder="1" applyAlignment="1">
      <alignment horizontal="center" vertical="center"/>
    </xf>
    <xf numFmtId="0" fontId="21" fillId="6" borderId="1" xfId="10" applyFont="1" applyFill="1" applyBorder="1" applyAlignment="1">
      <alignment horizontal="center" vertical="center"/>
    </xf>
    <xf numFmtId="0" fontId="21" fillId="6" borderId="1" xfId="5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 readingOrder="2"/>
    </xf>
    <xf numFmtId="0" fontId="21" fillId="6" borderId="33" xfId="10" applyFont="1" applyFill="1" applyBorder="1" applyAlignment="1">
      <alignment horizontal="center" vertical="center"/>
    </xf>
    <xf numFmtId="0" fontId="21" fillId="6" borderId="23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/>
    </xf>
    <xf numFmtId="0" fontId="21" fillId="4" borderId="23" xfId="10" applyFont="1" applyFill="1" applyBorder="1" applyAlignment="1">
      <alignment horizontal="center" vertical="center"/>
    </xf>
    <xf numFmtId="0" fontId="21" fillId="6" borderId="2" xfId="10" applyFont="1" applyFill="1" applyBorder="1" applyAlignment="1">
      <alignment horizontal="center" vertical="center"/>
    </xf>
    <xf numFmtId="0" fontId="21" fillId="6" borderId="29" xfId="5" applyFont="1" applyFill="1" applyBorder="1" applyAlignment="1">
      <alignment horizontal="center" vertical="center"/>
    </xf>
    <xf numFmtId="0" fontId="10" fillId="9" borderId="3" xfId="10" applyFont="1" applyFill="1" applyBorder="1" applyAlignment="1">
      <alignment horizontal="center" vertical="center" readingOrder="2"/>
    </xf>
    <xf numFmtId="0" fontId="10" fillId="9" borderId="29" xfId="10" applyFont="1" applyFill="1" applyBorder="1" applyAlignment="1">
      <alignment horizontal="center" vertical="center"/>
    </xf>
    <xf numFmtId="0" fontId="10" fillId="9" borderId="1" xfId="5" applyFont="1" applyFill="1" applyBorder="1" applyAlignment="1">
      <alignment horizontal="center" vertical="center"/>
    </xf>
    <xf numFmtId="0" fontId="10" fillId="9" borderId="3" xfId="10" applyFont="1" applyFill="1" applyBorder="1" applyAlignment="1">
      <alignment horizontal="center" vertical="center"/>
    </xf>
    <xf numFmtId="0" fontId="10" fillId="9" borderId="17" xfId="5" applyFont="1" applyFill="1" applyBorder="1" applyAlignment="1">
      <alignment horizontal="center" vertical="center"/>
    </xf>
    <xf numFmtId="0" fontId="10" fillId="10" borderId="3" xfId="10" applyFont="1" applyFill="1" applyBorder="1" applyAlignment="1">
      <alignment horizontal="center" vertical="center" readingOrder="2"/>
    </xf>
    <xf numFmtId="0" fontId="10" fillId="10" borderId="23" xfId="1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0" borderId="34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readingOrder="2"/>
    </xf>
    <xf numFmtId="0" fontId="10" fillId="0" borderId="29" xfId="10" applyFont="1" applyFill="1" applyBorder="1" applyAlignment="1">
      <alignment horizontal="center" vertical="center"/>
    </xf>
    <xf numFmtId="0" fontId="10" fillId="3" borderId="34" xfId="10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/>
    </xf>
    <xf numFmtId="0" fontId="10" fillId="0" borderId="25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9" fillId="2" borderId="38" xfId="3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0" fillId="0" borderId="26" xfId="3" applyFont="1" applyFill="1" applyBorder="1" applyAlignment="1">
      <alignment horizontal="center"/>
    </xf>
    <xf numFmtId="0" fontId="10" fillId="0" borderId="25" xfId="3" applyFont="1" applyFill="1" applyBorder="1" applyAlignment="1">
      <alignment horizontal="center"/>
    </xf>
    <xf numFmtId="0" fontId="10" fillId="0" borderId="39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25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12" fillId="0" borderId="37" xfId="2" applyFont="1" applyFill="1" applyBorder="1" applyAlignment="1">
      <alignment horizontal="center"/>
    </xf>
    <xf numFmtId="0" fontId="9" fillId="2" borderId="38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 wrapText="1" readingOrder="2"/>
    </xf>
    <xf numFmtId="0" fontId="10" fillId="0" borderId="0" xfId="0" applyFont="1" applyFill="1" applyAlignment="1">
      <alignment horizontal="right" vertical="top" wrapText="1" readingOrder="2"/>
    </xf>
    <xf numFmtId="0" fontId="10" fillId="0" borderId="0" xfId="0" applyFont="1" applyAlignment="1">
      <alignment horizontal="right" wrapText="1" readingOrder="2"/>
    </xf>
    <xf numFmtId="0" fontId="10" fillId="0" borderId="26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0" xfId="0" applyFont="1" applyFill="1" applyAlignment="1">
      <alignment horizontal="right" wrapText="1" readingOrder="2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 wrapText="1" readingOrder="2"/>
    </xf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4" fillId="2" borderId="27" xfId="4" applyFont="1" applyFill="1" applyBorder="1" applyAlignment="1">
      <alignment horizontal="center"/>
    </xf>
    <xf numFmtId="0" fontId="14" fillId="2" borderId="14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5" fillId="0" borderId="26" xfId="4" applyFont="1" applyFill="1" applyBorder="1" applyAlignment="1">
      <alignment horizontal="center"/>
    </xf>
    <xf numFmtId="0" fontId="15" fillId="0" borderId="25" xfId="4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 wrapText="1" readingOrder="2"/>
    </xf>
    <xf numFmtId="0" fontId="10" fillId="0" borderId="9" xfId="4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0" fillId="0" borderId="26" xfId="4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8" fillId="0" borderId="0" xfId="5" applyFont="1" applyAlignment="1">
      <alignment horizontal="center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26" xfId="10" applyFont="1" applyFill="1" applyBorder="1" applyAlignment="1">
      <alignment horizontal="center" vertical="center"/>
    </xf>
    <xf numFmtId="0" fontId="10" fillId="0" borderId="25" xfId="10" applyFont="1" applyFill="1" applyBorder="1" applyAlignment="1">
      <alignment horizontal="center" vertical="center"/>
    </xf>
    <xf numFmtId="0" fontId="10" fillId="0" borderId="41" xfId="10" applyFont="1" applyFill="1" applyBorder="1" applyAlignment="1">
      <alignment horizontal="center" vertical="center"/>
    </xf>
    <xf numFmtId="0" fontId="10" fillId="0" borderId="7" xfId="10" applyFont="1" applyFill="1" applyBorder="1" applyAlignment="1">
      <alignment horizontal="center" vertical="center"/>
    </xf>
    <xf numFmtId="0" fontId="10" fillId="0" borderId="28" xfId="10" applyFont="1" applyFill="1" applyBorder="1" applyAlignment="1">
      <alignment horizontal="center" vertical="center"/>
    </xf>
    <xf numFmtId="0" fontId="20" fillId="2" borderId="27" xfId="10" applyFont="1" applyFill="1" applyBorder="1" applyAlignment="1">
      <alignment horizontal="center" vertical="center"/>
    </xf>
    <xf numFmtId="0" fontId="20" fillId="2" borderId="14" xfId="10" applyFont="1" applyFill="1" applyBorder="1" applyAlignment="1">
      <alignment horizontal="center" vertical="center"/>
    </xf>
    <xf numFmtId="0" fontId="20" fillId="2" borderId="13" xfId="10" applyFont="1" applyFill="1" applyBorder="1" applyAlignment="1">
      <alignment horizontal="center" vertical="center"/>
    </xf>
    <xf numFmtId="0" fontId="12" fillId="0" borderId="37" xfId="6" applyFont="1" applyFill="1" applyBorder="1" applyAlignment="1">
      <alignment horizontal="center" vertical="center"/>
    </xf>
    <xf numFmtId="0" fontId="20" fillId="2" borderId="38" xfId="10" applyFont="1" applyFill="1" applyBorder="1" applyAlignment="1">
      <alignment horizontal="center" vertical="center"/>
    </xf>
    <xf numFmtId="0" fontId="20" fillId="2" borderId="18" xfId="10" applyFont="1" applyFill="1" applyBorder="1" applyAlignment="1">
      <alignment horizontal="center" vertical="center"/>
    </xf>
    <xf numFmtId="0" fontId="20" fillId="2" borderId="21" xfId="10" applyFont="1" applyFill="1" applyBorder="1" applyAlignment="1">
      <alignment horizontal="center" vertical="center"/>
    </xf>
  </cellXfs>
  <cellStyles count="16">
    <cellStyle name="Normal" xfId="0" builtinId="0"/>
    <cellStyle name="Normal 2" xfId="1"/>
    <cellStyle name="Normal 2 2" xfId="2"/>
    <cellStyle name="Normal 2 2 2" xfId="3"/>
    <cellStyle name="Normal 2 2 2 2" xfId="8"/>
    <cellStyle name="Normal 2 2 2 2 2" xfId="12"/>
    <cellStyle name="Normal 2 2 2 2 3" xfId="15"/>
    <cellStyle name="Normal 2 2 3" xfId="7"/>
    <cellStyle name="Normal 2 2 3 2" xfId="11"/>
    <cellStyle name="Normal 2 2 3 3" xfId="14"/>
    <cellStyle name="Normal 2 3" xfId="4"/>
    <cellStyle name="Normal 2 4" xfId="6"/>
    <cellStyle name="Normal 2 4 2" xfId="10"/>
    <cellStyle name="Normal 2 4 3" xfId="13"/>
    <cellStyle name="Normal 3" xfId="5"/>
    <cellStyle name="Normal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1"/>
  <sheetViews>
    <sheetView rightToLeft="1" topLeftCell="C1" workbookViewId="0">
      <selection activeCell="AA3" sqref="AA3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5.7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0.8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625" style="35" bestFit="1" customWidth="1"/>
    <col min="17" max="17" width="17.37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1.375" style="35" bestFit="1" customWidth="1"/>
    <col min="24" max="24" width="3.375" style="35" bestFit="1" customWidth="1"/>
    <col min="25" max="25" width="4.12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47" t="s">
        <v>240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</row>
    <row r="3" spans="1:25" ht="21">
      <c r="A3" s="36"/>
      <c r="B3" s="348" t="s">
        <v>10</v>
      </c>
      <c r="C3" s="349"/>
      <c r="D3" s="349"/>
      <c r="E3" s="349"/>
      <c r="F3" s="350"/>
      <c r="G3" s="183"/>
      <c r="H3" s="348" t="s">
        <v>11</v>
      </c>
      <c r="I3" s="349"/>
      <c r="J3" s="349"/>
      <c r="K3" s="349"/>
      <c r="L3" s="350"/>
      <c r="M3" s="183"/>
      <c r="N3" s="349" t="s">
        <v>12</v>
      </c>
      <c r="O3" s="349"/>
      <c r="P3" s="349"/>
      <c r="Q3" s="349"/>
      <c r="R3" s="350"/>
      <c r="S3" s="183"/>
      <c r="T3" s="348" t="s">
        <v>13</v>
      </c>
      <c r="U3" s="349"/>
      <c r="V3" s="349"/>
      <c r="W3" s="349"/>
      <c r="X3" s="350"/>
    </row>
    <row r="4" spans="1:25" ht="21">
      <c r="A4" s="36"/>
      <c r="B4" s="214" t="s">
        <v>0</v>
      </c>
      <c r="C4" s="215" t="s">
        <v>1</v>
      </c>
      <c r="D4" s="216" t="s">
        <v>2</v>
      </c>
      <c r="E4" s="216" t="s">
        <v>3</v>
      </c>
      <c r="F4" s="217" t="s">
        <v>4</v>
      </c>
      <c r="G4" s="188"/>
      <c r="H4" s="218" t="s">
        <v>0</v>
      </c>
      <c r="I4" s="214" t="s">
        <v>1</v>
      </c>
      <c r="J4" s="214" t="s">
        <v>2</v>
      </c>
      <c r="K4" s="214" t="s">
        <v>3</v>
      </c>
      <c r="L4" s="217" t="s">
        <v>4</v>
      </c>
      <c r="M4" s="183"/>
      <c r="N4" s="214" t="s">
        <v>0</v>
      </c>
      <c r="O4" s="215" t="s">
        <v>1</v>
      </c>
      <c r="P4" s="216" t="s">
        <v>2</v>
      </c>
      <c r="Q4" s="216" t="s">
        <v>3</v>
      </c>
      <c r="R4" s="217" t="s">
        <v>4</v>
      </c>
      <c r="S4" s="188"/>
      <c r="T4" s="218" t="s">
        <v>0</v>
      </c>
      <c r="U4" s="214" t="s">
        <v>1</v>
      </c>
      <c r="V4" s="214" t="s">
        <v>2</v>
      </c>
      <c r="W4" s="214" t="s">
        <v>3</v>
      </c>
      <c r="X4" s="217" t="s">
        <v>4</v>
      </c>
    </row>
    <row r="5" spans="1:25">
      <c r="B5" s="219">
        <v>1</v>
      </c>
      <c r="C5" s="191" t="s">
        <v>54</v>
      </c>
      <c r="D5" s="192" t="s">
        <v>54</v>
      </c>
      <c r="E5" s="220" t="s">
        <v>211</v>
      </c>
      <c r="F5" s="221">
        <v>1</v>
      </c>
      <c r="G5" s="188"/>
      <c r="H5" s="222">
        <v>9</v>
      </c>
      <c r="I5" s="223" t="s">
        <v>54</v>
      </c>
      <c r="J5" s="223" t="s">
        <v>54</v>
      </c>
      <c r="K5" s="224" t="s">
        <v>252</v>
      </c>
      <c r="L5" s="221">
        <v>2</v>
      </c>
      <c r="M5" s="197"/>
      <c r="N5" s="222">
        <v>17</v>
      </c>
      <c r="O5" s="223" t="s">
        <v>54</v>
      </c>
      <c r="P5" s="223" t="s">
        <v>54</v>
      </c>
      <c r="Q5" s="223" t="s">
        <v>252</v>
      </c>
      <c r="R5" s="223">
        <v>2</v>
      </c>
      <c r="S5" s="183"/>
      <c r="T5" s="222">
        <v>24</v>
      </c>
      <c r="U5" s="198" t="s">
        <v>54</v>
      </c>
      <c r="V5" s="198" t="s">
        <v>54</v>
      </c>
      <c r="W5" s="223" t="s">
        <v>252</v>
      </c>
      <c r="X5" s="225">
        <v>2</v>
      </c>
    </row>
    <row r="6" spans="1:25">
      <c r="B6" s="219">
        <v>2</v>
      </c>
      <c r="C6" s="191" t="s">
        <v>54</v>
      </c>
      <c r="D6" s="200" t="s">
        <v>54</v>
      </c>
      <c r="E6" s="220" t="s">
        <v>252</v>
      </c>
      <c r="F6" s="221">
        <v>2</v>
      </c>
      <c r="G6" s="188"/>
      <c r="H6" s="222">
        <v>10</v>
      </c>
      <c r="I6" s="226" t="s">
        <v>54</v>
      </c>
      <c r="J6" s="223" t="s">
        <v>54</v>
      </c>
      <c r="K6" s="220" t="s">
        <v>252</v>
      </c>
      <c r="L6" s="221">
        <v>2</v>
      </c>
      <c r="M6" s="197"/>
      <c r="N6" s="222">
        <v>18</v>
      </c>
      <c r="O6" s="223" t="s">
        <v>54</v>
      </c>
      <c r="P6" s="198">
        <v>11</v>
      </c>
      <c r="Q6" s="223" t="s">
        <v>192</v>
      </c>
      <c r="R6" s="223">
        <v>1</v>
      </c>
      <c r="S6" s="183"/>
      <c r="T6" s="222">
        <v>25</v>
      </c>
      <c r="U6" s="198">
        <v>7</v>
      </c>
      <c r="V6" s="198" t="s">
        <v>54</v>
      </c>
      <c r="W6" s="223" t="s">
        <v>150</v>
      </c>
      <c r="X6" s="225">
        <v>1</v>
      </c>
    </row>
    <row r="7" spans="1:25">
      <c r="B7" s="222">
        <v>3</v>
      </c>
      <c r="C7" s="202" t="s">
        <v>54</v>
      </c>
      <c r="D7" s="91" t="s">
        <v>54</v>
      </c>
      <c r="E7" s="220" t="s">
        <v>212</v>
      </c>
      <c r="F7" s="221">
        <v>3</v>
      </c>
      <c r="G7" s="188"/>
      <c r="H7" s="222">
        <v>11</v>
      </c>
      <c r="I7" s="223">
        <v>5</v>
      </c>
      <c r="J7" s="223" t="s">
        <v>54</v>
      </c>
      <c r="K7" s="220" t="s">
        <v>137</v>
      </c>
      <c r="L7" s="221">
        <v>3</v>
      </c>
      <c r="M7" s="197"/>
      <c r="N7" s="222">
        <v>19</v>
      </c>
      <c r="O7" s="198" t="s">
        <v>232</v>
      </c>
      <c r="P7" s="223" t="s">
        <v>54</v>
      </c>
      <c r="Q7" s="223" t="s">
        <v>17</v>
      </c>
      <c r="R7" s="223">
        <v>2</v>
      </c>
      <c r="S7" s="183"/>
      <c r="T7" s="222">
        <v>26</v>
      </c>
      <c r="U7" s="226">
        <v>22</v>
      </c>
      <c r="V7" s="198" t="s">
        <v>54</v>
      </c>
      <c r="W7" s="220" t="s">
        <v>213</v>
      </c>
      <c r="X7" s="225">
        <v>1</v>
      </c>
    </row>
    <row r="8" spans="1:25">
      <c r="B8" s="219">
        <v>4</v>
      </c>
      <c r="C8" s="191" t="s">
        <v>54</v>
      </c>
      <c r="D8" s="227" t="s">
        <v>54</v>
      </c>
      <c r="E8" s="220" t="s">
        <v>214</v>
      </c>
      <c r="F8" s="221">
        <v>3</v>
      </c>
      <c r="G8" s="188"/>
      <c r="H8" s="222">
        <v>12</v>
      </c>
      <c r="I8" s="223" t="s">
        <v>54</v>
      </c>
      <c r="J8" s="223">
        <v>5</v>
      </c>
      <c r="K8" s="220" t="s">
        <v>188</v>
      </c>
      <c r="L8" s="221">
        <v>1</v>
      </c>
      <c r="M8" s="197"/>
      <c r="N8" s="222">
        <v>20</v>
      </c>
      <c r="O8" s="223">
        <v>16</v>
      </c>
      <c r="P8" s="223" t="s">
        <v>54</v>
      </c>
      <c r="Q8" s="223" t="s">
        <v>215</v>
      </c>
      <c r="R8" s="223">
        <v>3</v>
      </c>
      <c r="S8" s="183"/>
      <c r="T8" s="222">
        <v>27</v>
      </c>
      <c r="U8" s="198">
        <v>23</v>
      </c>
      <c r="V8" s="198" t="s">
        <v>54</v>
      </c>
      <c r="W8" s="220" t="s">
        <v>216</v>
      </c>
      <c r="X8" s="225">
        <v>3</v>
      </c>
    </row>
    <row r="9" spans="1:25">
      <c r="A9" s="36"/>
      <c r="B9" s="228">
        <v>5</v>
      </c>
      <c r="C9" s="91" t="s">
        <v>54</v>
      </c>
      <c r="D9" s="205" t="s">
        <v>54</v>
      </c>
      <c r="E9" s="220" t="s">
        <v>133</v>
      </c>
      <c r="F9" s="221">
        <v>3</v>
      </c>
      <c r="G9" s="188"/>
      <c r="H9" s="222">
        <v>13</v>
      </c>
      <c r="I9" s="223" t="s">
        <v>54</v>
      </c>
      <c r="J9" s="223">
        <v>16</v>
      </c>
      <c r="K9" s="220" t="s">
        <v>106</v>
      </c>
      <c r="L9" s="221">
        <v>3</v>
      </c>
      <c r="M9" s="197"/>
      <c r="N9" s="222">
        <v>21</v>
      </c>
      <c r="O9" s="223" t="s">
        <v>233</v>
      </c>
      <c r="P9" s="223" t="s">
        <v>54</v>
      </c>
      <c r="Q9" s="223" t="s">
        <v>143</v>
      </c>
      <c r="R9" s="223">
        <v>3</v>
      </c>
      <c r="S9" s="183"/>
      <c r="T9" s="222">
        <v>28</v>
      </c>
      <c r="U9" s="226">
        <v>22</v>
      </c>
      <c r="V9" s="226" t="s">
        <v>54</v>
      </c>
      <c r="W9" s="220" t="s">
        <v>30</v>
      </c>
      <c r="X9" s="225">
        <v>2</v>
      </c>
    </row>
    <row r="10" spans="1:25">
      <c r="A10" s="36"/>
      <c r="B10" s="223">
        <v>6</v>
      </c>
      <c r="C10" s="202" t="s">
        <v>54</v>
      </c>
      <c r="D10" s="91" t="s">
        <v>54</v>
      </c>
      <c r="E10" s="220" t="s">
        <v>134</v>
      </c>
      <c r="F10" s="221">
        <v>3</v>
      </c>
      <c r="G10" s="188"/>
      <c r="H10" s="222">
        <v>14</v>
      </c>
      <c r="I10" s="223" t="s">
        <v>54</v>
      </c>
      <c r="J10" s="223" t="s">
        <v>54</v>
      </c>
      <c r="K10" s="220" t="s">
        <v>130</v>
      </c>
      <c r="L10" s="221">
        <v>1</v>
      </c>
      <c r="M10" s="197"/>
      <c r="N10" s="222">
        <v>22</v>
      </c>
      <c r="O10" s="223" t="s">
        <v>54</v>
      </c>
      <c r="P10" s="223" t="s">
        <v>234</v>
      </c>
      <c r="Q10" s="223" t="s">
        <v>144</v>
      </c>
      <c r="R10" s="223">
        <v>3</v>
      </c>
      <c r="S10" s="183"/>
      <c r="T10" s="222">
        <v>29</v>
      </c>
      <c r="U10" s="198" t="s">
        <v>54</v>
      </c>
      <c r="V10" s="198" t="s">
        <v>54</v>
      </c>
      <c r="W10" s="220" t="s">
        <v>219</v>
      </c>
      <c r="X10" s="225">
        <v>1</v>
      </c>
    </row>
    <row r="11" spans="1:25">
      <c r="A11" s="36"/>
      <c r="B11" s="229">
        <v>7</v>
      </c>
      <c r="C11" s="191" t="s">
        <v>54</v>
      </c>
      <c r="D11" s="227" t="s">
        <v>54</v>
      </c>
      <c r="E11" s="230" t="s">
        <v>135</v>
      </c>
      <c r="F11" s="221">
        <v>1</v>
      </c>
      <c r="G11" s="188"/>
      <c r="H11" s="222">
        <v>15</v>
      </c>
      <c r="I11" s="223" t="s">
        <v>54</v>
      </c>
      <c r="J11" s="223" t="s">
        <v>54</v>
      </c>
      <c r="K11" s="220" t="s">
        <v>139</v>
      </c>
      <c r="L11" s="221">
        <v>3</v>
      </c>
      <c r="M11" s="197"/>
      <c r="N11" s="222">
        <v>23</v>
      </c>
      <c r="O11" s="226" t="s">
        <v>235</v>
      </c>
      <c r="P11" s="223" t="s">
        <v>54</v>
      </c>
      <c r="Q11" s="223" t="s">
        <v>218</v>
      </c>
      <c r="R11" s="223">
        <v>3</v>
      </c>
      <c r="S11" s="183"/>
      <c r="T11" s="222">
        <v>30</v>
      </c>
      <c r="U11" s="198" t="s">
        <v>54</v>
      </c>
      <c r="V11" s="226" t="s">
        <v>54</v>
      </c>
      <c r="W11" s="220" t="s">
        <v>217</v>
      </c>
      <c r="X11" s="225">
        <v>3</v>
      </c>
    </row>
    <row r="12" spans="1:25">
      <c r="A12" s="36"/>
      <c r="B12" s="229">
        <v>8</v>
      </c>
      <c r="C12" s="191"/>
      <c r="D12" s="227"/>
      <c r="E12" s="230"/>
      <c r="F12" s="221"/>
      <c r="G12" s="188"/>
      <c r="H12" s="222">
        <v>16</v>
      </c>
      <c r="I12" s="223">
        <v>6</v>
      </c>
      <c r="J12" s="223" t="s">
        <v>54</v>
      </c>
      <c r="K12" s="220" t="s">
        <v>140</v>
      </c>
      <c r="L12" s="221">
        <v>3</v>
      </c>
      <c r="M12" s="197"/>
      <c r="N12" s="222"/>
      <c r="O12" s="226"/>
      <c r="P12" s="223"/>
      <c r="Q12" s="223"/>
      <c r="R12" s="231"/>
      <c r="S12" s="183"/>
      <c r="T12" s="222">
        <v>31</v>
      </c>
      <c r="U12" s="209">
        <v>22</v>
      </c>
      <c r="V12" s="198" t="s">
        <v>54</v>
      </c>
      <c r="W12" s="220" t="s">
        <v>153</v>
      </c>
      <c r="X12" s="225">
        <v>2</v>
      </c>
    </row>
    <row r="13" spans="1:25">
      <c r="A13" s="38"/>
      <c r="B13" s="222"/>
      <c r="C13" s="191"/>
      <c r="D13" s="227"/>
      <c r="E13" s="230"/>
      <c r="F13" s="221"/>
      <c r="G13" s="188"/>
      <c r="H13" s="222"/>
      <c r="I13" s="223"/>
      <c r="J13" s="223"/>
      <c r="K13" s="220"/>
      <c r="L13" s="221"/>
      <c r="M13" s="232"/>
      <c r="N13" s="222"/>
      <c r="O13" s="198"/>
      <c r="P13" s="198"/>
      <c r="Q13" s="220"/>
      <c r="R13" s="225"/>
      <c r="S13" s="188"/>
      <c r="T13" s="222">
        <v>32</v>
      </c>
      <c r="U13" s="198">
        <v>22</v>
      </c>
      <c r="V13" s="198" t="s">
        <v>54</v>
      </c>
      <c r="W13" s="223" t="s">
        <v>149</v>
      </c>
      <c r="X13" s="233">
        <v>2</v>
      </c>
    </row>
    <row r="14" spans="1:25" ht="20.25" thickBot="1">
      <c r="B14" s="344" t="s">
        <v>37</v>
      </c>
      <c r="C14" s="345"/>
      <c r="D14" s="345"/>
      <c r="E14" s="346"/>
      <c r="F14" s="234">
        <f>SUM(F5:F13)</f>
        <v>16</v>
      </c>
      <c r="G14" s="235"/>
      <c r="H14" s="344" t="s">
        <v>37</v>
      </c>
      <c r="I14" s="345"/>
      <c r="J14" s="345"/>
      <c r="K14" s="346"/>
      <c r="L14" s="234">
        <f>SUM(L5:L13)</f>
        <v>18</v>
      </c>
      <c r="M14" s="197"/>
      <c r="N14" s="344" t="s">
        <v>37</v>
      </c>
      <c r="O14" s="345"/>
      <c r="P14" s="345"/>
      <c r="Q14" s="346"/>
      <c r="R14" s="234">
        <f>SUM(R5:R13)</f>
        <v>17</v>
      </c>
      <c r="S14" s="197"/>
      <c r="T14" s="344" t="s">
        <v>37</v>
      </c>
      <c r="U14" s="345"/>
      <c r="V14" s="345"/>
      <c r="W14" s="346"/>
      <c r="X14" s="234">
        <f>SUM(X5:X13)</f>
        <v>17</v>
      </c>
    </row>
    <row r="15" spans="1:25" ht="12.75" customHeight="1">
      <c r="B15" s="145"/>
      <c r="C15" s="145"/>
      <c r="D15" s="145"/>
      <c r="E15" s="145"/>
      <c r="F15" s="146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45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51" t="s">
        <v>145</v>
      </c>
      <c r="C17" s="352"/>
      <c r="D17" s="352"/>
      <c r="E17" s="352"/>
      <c r="F17" s="353"/>
      <c r="G17" s="73"/>
      <c r="H17" s="351" t="s">
        <v>146</v>
      </c>
      <c r="I17" s="352"/>
      <c r="J17" s="352"/>
      <c r="K17" s="352"/>
      <c r="L17" s="353"/>
      <c r="M17" s="67"/>
      <c r="N17" s="351" t="s">
        <v>147</v>
      </c>
      <c r="O17" s="352"/>
      <c r="P17" s="352"/>
      <c r="Q17" s="352"/>
      <c r="R17" s="353"/>
      <c r="S17" s="67"/>
      <c r="T17" s="351" t="s">
        <v>148</v>
      </c>
      <c r="U17" s="352"/>
      <c r="V17" s="352"/>
      <c r="W17" s="352"/>
      <c r="X17" s="353"/>
    </row>
    <row r="18" spans="1:24" ht="21">
      <c r="A18" s="127"/>
      <c r="B18" s="133" t="s">
        <v>0</v>
      </c>
      <c r="C18" s="131" t="s">
        <v>1</v>
      </c>
      <c r="D18" s="132" t="s">
        <v>2</v>
      </c>
      <c r="E18" s="132" t="s">
        <v>3</v>
      </c>
      <c r="F18" s="147" t="s">
        <v>4</v>
      </c>
      <c r="G18" s="65"/>
      <c r="H18" s="133" t="s">
        <v>0</v>
      </c>
      <c r="I18" s="130" t="s">
        <v>1</v>
      </c>
      <c r="J18" s="130" t="s">
        <v>2</v>
      </c>
      <c r="K18" s="130" t="s">
        <v>3</v>
      </c>
      <c r="L18" s="147" t="s">
        <v>4</v>
      </c>
      <c r="M18" s="65"/>
      <c r="N18" s="130" t="s">
        <v>0</v>
      </c>
      <c r="O18" s="131" t="s">
        <v>1</v>
      </c>
      <c r="P18" s="132" t="s">
        <v>2</v>
      </c>
      <c r="Q18" s="132" t="s">
        <v>3</v>
      </c>
      <c r="R18" s="147" t="s">
        <v>4</v>
      </c>
      <c r="S18" s="67"/>
      <c r="T18" s="133" t="s">
        <v>0</v>
      </c>
      <c r="U18" s="130" t="s">
        <v>1</v>
      </c>
      <c r="V18" s="130" t="s">
        <v>2</v>
      </c>
      <c r="W18" s="130" t="s">
        <v>3</v>
      </c>
      <c r="X18" s="147" t="s">
        <v>4</v>
      </c>
    </row>
    <row r="19" spans="1:24">
      <c r="A19" s="127"/>
      <c r="B19" s="134">
        <v>33</v>
      </c>
      <c r="C19" s="45">
        <v>31</v>
      </c>
      <c r="D19" s="25" t="s">
        <v>54</v>
      </c>
      <c r="E19" s="141" t="s">
        <v>186</v>
      </c>
      <c r="F19" s="139">
        <v>1</v>
      </c>
      <c r="G19" s="66"/>
      <c r="H19" s="136">
        <v>41</v>
      </c>
      <c r="I19" s="140" t="s">
        <v>54</v>
      </c>
      <c r="J19" s="137">
        <v>34</v>
      </c>
      <c r="K19" s="135" t="s">
        <v>221</v>
      </c>
      <c r="L19" s="139">
        <v>1</v>
      </c>
      <c r="M19" s="65"/>
      <c r="N19" s="137">
        <v>49</v>
      </c>
      <c r="O19" s="137" t="s">
        <v>54</v>
      </c>
      <c r="P19" s="137" t="s">
        <v>54</v>
      </c>
      <c r="Q19" s="141" t="s">
        <v>38</v>
      </c>
      <c r="R19" s="143">
        <v>1</v>
      </c>
      <c r="S19" s="67"/>
      <c r="T19" s="136">
        <v>58</v>
      </c>
      <c r="U19" s="26" t="s">
        <v>54</v>
      </c>
      <c r="V19" s="26" t="s">
        <v>54</v>
      </c>
      <c r="W19" s="135" t="s">
        <v>122</v>
      </c>
      <c r="X19" s="139">
        <v>2</v>
      </c>
    </row>
    <row r="20" spans="1:24">
      <c r="A20" s="127"/>
      <c r="B20" s="136">
        <v>34</v>
      </c>
      <c r="C20" s="45" t="s">
        <v>54</v>
      </c>
      <c r="D20" s="43">
        <v>32</v>
      </c>
      <c r="E20" s="135" t="s">
        <v>220</v>
      </c>
      <c r="F20" s="139">
        <v>3</v>
      </c>
      <c r="G20" s="66"/>
      <c r="H20" s="136">
        <v>42</v>
      </c>
      <c r="I20" s="140">
        <v>36</v>
      </c>
      <c r="J20" s="137" t="s">
        <v>54</v>
      </c>
      <c r="K20" s="135" t="s">
        <v>190</v>
      </c>
      <c r="L20" s="139">
        <v>1</v>
      </c>
      <c r="M20" s="65"/>
      <c r="N20" s="137">
        <v>50</v>
      </c>
      <c r="O20" s="137" t="s">
        <v>54</v>
      </c>
      <c r="P20" s="137" t="s">
        <v>54</v>
      </c>
      <c r="Q20" s="148" t="s">
        <v>252</v>
      </c>
      <c r="R20" s="143">
        <v>2</v>
      </c>
      <c r="S20" s="67"/>
      <c r="T20" s="136">
        <v>59</v>
      </c>
      <c r="U20" s="137" t="s">
        <v>54</v>
      </c>
      <c r="V20" s="137" t="s">
        <v>54</v>
      </c>
      <c r="W20" s="142" t="s">
        <v>224</v>
      </c>
      <c r="X20" s="143">
        <v>3</v>
      </c>
    </row>
    <row r="21" spans="1:24">
      <c r="A21" s="127"/>
      <c r="B21" s="134">
        <v>35</v>
      </c>
      <c r="C21" s="46">
        <v>31</v>
      </c>
      <c r="D21" s="25" t="s">
        <v>54</v>
      </c>
      <c r="E21" s="135" t="s">
        <v>155</v>
      </c>
      <c r="F21" s="139">
        <v>2</v>
      </c>
      <c r="G21" s="66"/>
      <c r="H21" s="136">
        <v>43</v>
      </c>
      <c r="I21" s="137" t="s">
        <v>54</v>
      </c>
      <c r="J21" s="137">
        <v>37</v>
      </c>
      <c r="K21" s="135" t="s">
        <v>225</v>
      </c>
      <c r="L21" s="139">
        <v>1</v>
      </c>
      <c r="M21" s="65"/>
      <c r="N21" s="137">
        <v>51</v>
      </c>
      <c r="O21" s="69">
        <v>45</v>
      </c>
      <c r="P21" s="137" t="s">
        <v>54</v>
      </c>
      <c r="Q21" s="142" t="s">
        <v>242</v>
      </c>
      <c r="R21" s="143">
        <v>3</v>
      </c>
      <c r="S21" s="67"/>
      <c r="T21" s="136">
        <v>60</v>
      </c>
      <c r="U21" s="137" t="s">
        <v>54</v>
      </c>
      <c r="V21" s="137" t="s">
        <v>54</v>
      </c>
      <c r="W21" s="148" t="s">
        <v>239</v>
      </c>
      <c r="X21" s="139">
        <v>2</v>
      </c>
    </row>
    <row r="22" spans="1:24">
      <c r="A22" s="127"/>
      <c r="B22" s="149">
        <v>36</v>
      </c>
      <c r="C22" s="75" t="s">
        <v>236</v>
      </c>
      <c r="D22" s="141" t="s">
        <v>54</v>
      </c>
      <c r="E22" s="135" t="s">
        <v>169</v>
      </c>
      <c r="F22" s="139">
        <v>3</v>
      </c>
      <c r="G22" s="66"/>
      <c r="H22" s="136">
        <v>44</v>
      </c>
      <c r="I22" s="140" t="s">
        <v>238</v>
      </c>
      <c r="J22" s="137" t="s">
        <v>54</v>
      </c>
      <c r="K22" s="135" t="s">
        <v>117</v>
      </c>
      <c r="L22" s="139">
        <v>3</v>
      </c>
      <c r="M22" s="65"/>
      <c r="N22" s="137">
        <v>52</v>
      </c>
      <c r="O22" s="137">
        <v>38</v>
      </c>
      <c r="P22" s="137" t="s">
        <v>54</v>
      </c>
      <c r="Q22" s="142" t="s">
        <v>243</v>
      </c>
      <c r="R22" s="143">
        <v>3</v>
      </c>
      <c r="S22" s="67"/>
      <c r="T22" s="136">
        <v>61</v>
      </c>
      <c r="U22" s="137" t="s">
        <v>54</v>
      </c>
      <c r="V22" s="137">
        <v>38</v>
      </c>
      <c r="W22" s="142" t="s">
        <v>245</v>
      </c>
      <c r="X22" s="139">
        <v>1</v>
      </c>
    </row>
    <row r="23" spans="1:24">
      <c r="A23" s="127"/>
      <c r="B23" s="136">
        <v>37</v>
      </c>
      <c r="C23" s="45">
        <v>32</v>
      </c>
      <c r="D23" s="141" t="s">
        <v>54</v>
      </c>
      <c r="E23" s="135" t="s">
        <v>158</v>
      </c>
      <c r="F23" s="139">
        <v>2</v>
      </c>
      <c r="G23" s="66"/>
      <c r="H23" s="136">
        <v>45</v>
      </c>
      <c r="I23" s="140">
        <v>21</v>
      </c>
      <c r="J23" s="137" t="s">
        <v>54</v>
      </c>
      <c r="K23" s="135" t="s">
        <v>241</v>
      </c>
      <c r="L23" s="139">
        <v>3</v>
      </c>
      <c r="M23" s="65"/>
      <c r="N23" s="137">
        <v>53</v>
      </c>
      <c r="O23" s="140">
        <v>41</v>
      </c>
      <c r="P23" s="137">
        <v>47</v>
      </c>
      <c r="Q23" s="135" t="s">
        <v>222</v>
      </c>
      <c r="R23" s="139">
        <v>1</v>
      </c>
      <c r="S23" s="67"/>
      <c r="T23" s="136">
        <v>62</v>
      </c>
      <c r="U23" s="137">
        <v>38</v>
      </c>
      <c r="V23" s="137" t="s">
        <v>54</v>
      </c>
      <c r="W23" s="148" t="s">
        <v>247</v>
      </c>
      <c r="X23" s="139">
        <v>3</v>
      </c>
    </row>
    <row r="24" spans="1:24">
      <c r="A24" s="127"/>
      <c r="B24" s="134">
        <v>38</v>
      </c>
      <c r="C24" s="76" t="s">
        <v>237</v>
      </c>
      <c r="D24" s="25" t="s">
        <v>54</v>
      </c>
      <c r="E24" s="135" t="s">
        <v>223</v>
      </c>
      <c r="F24" s="139">
        <v>3</v>
      </c>
      <c r="G24" s="66"/>
      <c r="H24" s="136">
        <v>46</v>
      </c>
      <c r="I24" s="137">
        <v>35</v>
      </c>
      <c r="J24" s="137" t="s">
        <v>54</v>
      </c>
      <c r="K24" s="148" t="s">
        <v>226</v>
      </c>
      <c r="L24" s="139">
        <v>3</v>
      </c>
      <c r="M24" s="65"/>
      <c r="N24" s="137">
        <v>54</v>
      </c>
      <c r="O24" s="137">
        <v>27</v>
      </c>
      <c r="P24" s="137" t="s">
        <v>54</v>
      </c>
      <c r="Q24" s="142" t="s">
        <v>244</v>
      </c>
      <c r="R24" s="143">
        <v>3</v>
      </c>
      <c r="S24" s="67"/>
      <c r="T24" s="136">
        <v>63</v>
      </c>
      <c r="U24" s="137" t="s">
        <v>54</v>
      </c>
      <c r="V24" s="137">
        <v>51</v>
      </c>
      <c r="W24" s="140" t="s">
        <v>246</v>
      </c>
      <c r="X24" s="139">
        <v>1</v>
      </c>
    </row>
    <row r="25" spans="1:24">
      <c r="A25" s="127"/>
      <c r="B25" s="134">
        <v>39</v>
      </c>
      <c r="C25" s="26" t="s">
        <v>54</v>
      </c>
      <c r="D25" s="26" t="s">
        <v>54</v>
      </c>
      <c r="E25" s="150" t="s">
        <v>252</v>
      </c>
      <c r="F25" s="143">
        <v>2</v>
      </c>
      <c r="G25" s="66"/>
      <c r="H25" s="136">
        <v>47</v>
      </c>
      <c r="I25" s="137">
        <v>34</v>
      </c>
      <c r="J25" s="137" t="s">
        <v>54</v>
      </c>
      <c r="K25" s="135" t="s">
        <v>228</v>
      </c>
      <c r="L25" s="139">
        <v>3</v>
      </c>
      <c r="M25" s="65"/>
      <c r="N25" s="137">
        <v>55</v>
      </c>
      <c r="O25" s="137" t="s">
        <v>54</v>
      </c>
      <c r="P25" s="137">
        <v>44</v>
      </c>
      <c r="Q25" s="140" t="s">
        <v>198</v>
      </c>
      <c r="R25" s="139">
        <v>1</v>
      </c>
      <c r="S25" s="67"/>
      <c r="T25" s="136">
        <v>64</v>
      </c>
      <c r="U25" s="137" t="s">
        <v>54</v>
      </c>
      <c r="V25" s="137" t="s">
        <v>54</v>
      </c>
      <c r="W25" s="148" t="s">
        <v>227</v>
      </c>
      <c r="X25" s="139">
        <v>3</v>
      </c>
    </row>
    <row r="26" spans="1:24">
      <c r="A26" s="127"/>
      <c r="B26" s="134">
        <v>40</v>
      </c>
      <c r="C26" s="137">
        <v>4</v>
      </c>
      <c r="D26" s="137" t="s">
        <v>54</v>
      </c>
      <c r="E26" s="142" t="s">
        <v>19</v>
      </c>
      <c r="F26" s="139">
        <v>2</v>
      </c>
      <c r="G26" s="66"/>
      <c r="H26" s="136">
        <v>48</v>
      </c>
      <c r="I26" s="137" t="s">
        <v>54</v>
      </c>
      <c r="J26" s="137" t="s">
        <v>54</v>
      </c>
      <c r="K26" s="148" t="s">
        <v>227</v>
      </c>
      <c r="L26" s="139">
        <v>3</v>
      </c>
      <c r="M26" s="65"/>
      <c r="N26" s="137">
        <v>56</v>
      </c>
      <c r="O26" s="137" t="s">
        <v>54</v>
      </c>
      <c r="P26" s="137" t="s">
        <v>54</v>
      </c>
      <c r="Q26" s="148" t="s">
        <v>227</v>
      </c>
      <c r="R26" s="139">
        <v>3</v>
      </c>
      <c r="S26" s="67"/>
      <c r="T26" s="136">
        <v>65</v>
      </c>
      <c r="U26" s="137" t="s">
        <v>54</v>
      </c>
      <c r="V26" s="137" t="s">
        <v>54</v>
      </c>
      <c r="W26" s="148" t="s">
        <v>227</v>
      </c>
      <c r="X26" s="139">
        <v>3</v>
      </c>
    </row>
    <row r="27" spans="1:24">
      <c r="A27" s="127"/>
      <c r="B27" s="134"/>
      <c r="C27" s="26"/>
      <c r="D27" s="140"/>
      <c r="E27" s="135"/>
      <c r="F27" s="139"/>
      <c r="G27" s="66"/>
      <c r="H27" s="136"/>
      <c r="I27" s="137"/>
      <c r="J27" s="137"/>
      <c r="K27" s="148"/>
      <c r="L27" s="139"/>
      <c r="M27" s="65"/>
      <c r="N27" s="137">
        <v>57</v>
      </c>
      <c r="O27" s="137" t="s">
        <v>249</v>
      </c>
      <c r="P27" s="137" t="s">
        <v>54</v>
      </c>
      <c r="Q27" s="135" t="s">
        <v>248</v>
      </c>
      <c r="R27" s="139">
        <v>3</v>
      </c>
      <c r="S27" s="73"/>
      <c r="T27" s="136"/>
      <c r="U27" s="137"/>
      <c r="V27" s="137"/>
      <c r="W27" s="148"/>
      <c r="X27" s="139"/>
    </row>
    <row r="28" spans="1:24" ht="20.25" thickBot="1">
      <c r="A28" s="127"/>
      <c r="B28" s="354" t="s">
        <v>37</v>
      </c>
      <c r="C28" s="355"/>
      <c r="D28" s="355"/>
      <c r="E28" s="356"/>
      <c r="F28" s="144">
        <f>SUM(F19:F27)</f>
        <v>18</v>
      </c>
      <c r="G28" s="66"/>
      <c r="H28" s="355" t="s">
        <v>37</v>
      </c>
      <c r="I28" s="355"/>
      <c r="J28" s="355"/>
      <c r="K28" s="356"/>
      <c r="L28" s="144">
        <f>SUM(L19:L27)</f>
        <v>18</v>
      </c>
      <c r="M28" s="82"/>
      <c r="N28" s="354" t="s">
        <v>37</v>
      </c>
      <c r="O28" s="355"/>
      <c r="P28" s="355"/>
      <c r="Q28" s="356"/>
      <c r="R28" s="144">
        <f>SUM(R19:R27)</f>
        <v>20</v>
      </c>
      <c r="S28" s="73"/>
      <c r="T28" s="354" t="s">
        <v>37</v>
      </c>
      <c r="U28" s="355"/>
      <c r="V28" s="355"/>
      <c r="W28" s="356"/>
      <c r="X28" s="144">
        <f>SUM(X19:X27)</f>
        <v>18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71"/>
      <c r="D30" s="71"/>
      <c r="E30" s="151" t="s">
        <v>250</v>
      </c>
      <c r="F30" s="152" t="s">
        <v>4</v>
      </c>
      <c r="G30" s="71"/>
      <c r="H30" s="153"/>
      <c r="I30" s="153"/>
      <c r="J30" s="153"/>
      <c r="K30" s="151" t="s">
        <v>251</v>
      </c>
      <c r="L30" s="152" t="s">
        <v>4</v>
      </c>
      <c r="M30" s="67"/>
      <c r="S30" s="67"/>
      <c r="T30" s="73"/>
      <c r="U30" s="67"/>
      <c r="V30" s="67"/>
      <c r="W30" s="67"/>
      <c r="X30" s="67"/>
    </row>
    <row r="31" spans="1:24" ht="19.5" customHeight="1">
      <c r="B31" s="127"/>
      <c r="C31" s="127"/>
      <c r="D31" s="127"/>
      <c r="E31" s="138" t="s">
        <v>252</v>
      </c>
      <c r="F31" s="150">
        <v>22</v>
      </c>
      <c r="G31" s="67"/>
      <c r="H31" s="153"/>
      <c r="I31" s="153"/>
      <c r="J31" s="153"/>
      <c r="K31" s="138" t="s">
        <v>253</v>
      </c>
      <c r="L31" s="138">
        <v>1</v>
      </c>
      <c r="M31" s="67"/>
      <c r="N31" s="99"/>
      <c r="O31" s="99"/>
      <c r="P31" s="99"/>
      <c r="Q31" s="99"/>
      <c r="R31" s="99"/>
      <c r="S31" s="67"/>
      <c r="T31" s="67"/>
      <c r="U31" s="67"/>
      <c r="V31" s="67"/>
      <c r="W31" s="67"/>
      <c r="X31" s="67"/>
    </row>
    <row r="32" spans="1:24" ht="19.5" customHeight="1">
      <c r="B32" s="154"/>
      <c r="C32" s="154"/>
      <c r="D32" s="154"/>
      <c r="E32" s="138" t="s">
        <v>254</v>
      </c>
      <c r="F32" s="150">
        <v>3</v>
      </c>
      <c r="G32" s="67"/>
      <c r="H32" s="67"/>
      <c r="I32" s="67"/>
      <c r="J32" s="67"/>
      <c r="K32" s="138" t="s">
        <v>255</v>
      </c>
      <c r="L32" s="138">
        <v>3</v>
      </c>
      <c r="M32" s="67"/>
      <c r="N32" s="99"/>
      <c r="O32" s="99"/>
      <c r="P32" s="99"/>
      <c r="Q32" s="99"/>
      <c r="R32" s="99"/>
      <c r="S32" s="67"/>
      <c r="T32" s="67"/>
      <c r="U32" s="67"/>
      <c r="V32" s="67"/>
      <c r="W32" s="67"/>
      <c r="X32" s="67"/>
    </row>
    <row r="33" spans="2:24">
      <c r="B33" s="154"/>
      <c r="C33" s="154"/>
      <c r="D33" s="154"/>
      <c r="E33" s="138" t="s">
        <v>256</v>
      </c>
      <c r="F33" s="150">
        <v>26</v>
      </c>
      <c r="G33" s="67"/>
      <c r="K33" s="138" t="s">
        <v>257</v>
      </c>
      <c r="L33" s="138">
        <v>3</v>
      </c>
      <c r="M33" s="67"/>
      <c r="N33" s="124"/>
      <c r="O33" s="124"/>
      <c r="P33" s="124"/>
      <c r="Q33" s="124"/>
      <c r="R33" s="124"/>
      <c r="S33" s="67"/>
      <c r="T33" s="67"/>
      <c r="U33" s="67"/>
      <c r="V33" s="67"/>
      <c r="W33" s="67"/>
      <c r="X33" s="67"/>
    </row>
    <row r="34" spans="2:24">
      <c r="B34" s="154"/>
      <c r="C34" s="154"/>
      <c r="D34" s="154"/>
      <c r="E34" s="138" t="s">
        <v>258</v>
      </c>
      <c r="F34" s="150">
        <v>51</v>
      </c>
      <c r="K34" s="138" t="s">
        <v>259</v>
      </c>
      <c r="L34" s="138">
        <v>3</v>
      </c>
    </row>
    <row r="35" spans="2:24">
      <c r="E35" s="138" t="s">
        <v>260</v>
      </c>
      <c r="F35" s="138">
        <v>23</v>
      </c>
      <c r="K35" s="138" t="s">
        <v>210</v>
      </c>
      <c r="L35" s="138">
        <v>3</v>
      </c>
    </row>
    <row r="36" spans="2:24">
      <c r="E36" s="138" t="s">
        <v>261</v>
      </c>
      <c r="F36" s="138">
        <v>6</v>
      </c>
      <c r="K36" s="138" t="s">
        <v>7</v>
      </c>
      <c r="L36" s="138">
        <v>3</v>
      </c>
    </row>
    <row r="37" spans="2:24">
      <c r="E37" s="138" t="s">
        <v>262</v>
      </c>
      <c r="F37" s="138">
        <v>14</v>
      </c>
      <c r="K37" s="138" t="s">
        <v>263</v>
      </c>
      <c r="L37" s="138">
        <v>2</v>
      </c>
    </row>
    <row r="38" spans="2:24">
      <c r="E38" s="138" t="s">
        <v>264</v>
      </c>
      <c r="F38" s="138">
        <v>145</v>
      </c>
    </row>
    <row r="39" spans="2:24">
      <c r="R39" s="101"/>
    </row>
    <row r="40" spans="2:24">
      <c r="R40" s="101"/>
      <c r="S40" s="101"/>
      <c r="T40" s="101"/>
      <c r="U40" s="101"/>
    </row>
    <row r="41" spans="2:24">
      <c r="S41" s="101"/>
      <c r="T41" s="101"/>
      <c r="U41" s="101"/>
    </row>
  </sheetData>
  <mergeCells count="17">
    <mergeCell ref="B17:F17"/>
    <mergeCell ref="H17:L17"/>
    <mergeCell ref="N17:R17"/>
    <mergeCell ref="T17:X17"/>
    <mergeCell ref="B28:E28"/>
    <mergeCell ref="H28:K28"/>
    <mergeCell ref="N28:Q28"/>
    <mergeCell ref="T28:W28"/>
    <mergeCell ref="B14:E14"/>
    <mergeCell ref="H14:K14"/>
    <mergeCell ref="N14:Q14"/>
    <mergeCell ref="T14:W14"/>
    <mergeCell ref="B2:X2"/>
    <mergeCell ref="B3:F3"/>
    <mergeCell ref="H3:L3"/>
    <mergeCell ref="N3:R3"/>
    <mergeCell ref="T3:X3"/>
  </mergeCells>
  <pageMargins left="0" right="0" top="0" bottom="0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41"/>
  <sheetViews>
    <sheetView rightToLeft="1" topLeftCell="I10" workbookViewId="0">
      <selection activeCell="Q27" sqref="Q27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28.2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7.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32.6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8.375" style="35" bestFit="1" customWidth="1"/>
    <col min="24" max="24" width="3.375" style="35" bestFit="1" customWidth="1"/>
    <col min="25" max="25" width="5.8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63" t="s">
        <v>268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</row>
    <row r="3" spans="1:25" ht="21">
      <c r="A3" s="36"/>
      <c r="B3" s="364" t="s">
        <v>10</v>
      </c>
      <c r="C3" s="365"/>
      <c r="D3" s="365"/>
      <c r="E3" s="365"/>
      <c r="F3" s="366"/>
      <c r="G3" s="65"/>
      <c r="H3" s="364" t="s">
        <v>11</v>
      </c>
      <c r="I3" s="365"/>
      <c r="J3" s="365"/>
      <c r="K3" s="365"/>
      <c r="L3" s="366"/>
      <c r="M3" s="65"/>
      <c r="N3" s="365" t="s">
        <v>12</v>
      </c>
      <c r="O3" s="365"/>
      <c r="P3" s="365"/>
      <c r="Q3" s="365"/>
      <c r="R3" s="366"/>
      <c r="S3" s="65"/>
      <c r="T3" s="364" t="s">
        <v>13</v>
      </c>
      <c r="U3" s="365"/>
      <c r="V3" s="365"/>
      <c r="W3" s="365"/>
      <c r="X3" s="366"/>
    </row>
    <row r="4" spans="1:25" ht="21">
      <c r="A4" s="36"/>
      <c r="B4" s="102" t="s">
        <v>0</v>
      </c>
      <c r="C4" s="103" t="s">
        <v>1</v>
      </c>
      <c r="D4" s="104" t="s">
        <v>2</v>
      </c>
      <c r="E4" s="104" t="s">
        <v>3</v>
      </c>
      <c r="F4" s="105" t="s">
        <v>4</v>
      </c>
      <c r="G4" s="66"/>
      <c r="H4" s="106" t="s">
        <v>0</v>
      </c>
      <c r="I4" s="102" t="s">
        <v>1</v>
      </c>
      <c r="J4" s="102" t="s">
        <v>2</v>
      </c>
      <c r="K4" s="102" t="s">
        <v>3</v>
      </c>
      <c r="L4" s="105" t="s">
        <v>4</v>
      </c>
      <c r="M4" s="65"/>
      <c r="N4" s="102" t="s">
        <v>0</v>
      </c>
      <c r="O4" s="103" t="s">
        <v>1</v>
      </c>
      <c r="P4" s="104" t="s">
        <v>2</v>
      </c>
      <c r="Q4" s="104" t="s">
        <v>3</v>
      </c>
      <c r="R4" s="105" t="s">
        <v>4</v>
      </c>
      <c r="S4" s="66"/>
      <c r="T4" s="106" t="s">
        <v>0</v>
      </c>
      <c r="U4" s="102" t="s">
        <v>1</v>
      </c>
      <c r="V4" s="102" t="s">
        <v>2</v>
      </c>
      <c r="W4" s="102" t="s">
        <v>3</v>
      </c>
      <c r="X4" s="105" t="s">
        <v>4</v>
      </c>
    </row>
    <row r="5" spans="1:25">
      <c r="B5" s="107">
        <v>1</v>
      </c>
      <c r="C5" s="45" t="s">
        <v>54</v>
      </c>
      <c r="D5" s="42" t="s">
        <v>54</v>
      </c>
      <c r="E5" s="108" t="s">
        <v>211</v>
      </c>
      <c r="F5" s="109">
        <v>1</v>
      </c>
      <c r="G5" s="66"/>
      <c r="H5" s="110">
        <v>9</v>
      </c>
      <c r="I5" s="111" t="s">
        <v>54</v>
      </c>
      <c r="J5" s="111" t="s">
        <v>54</v>
      </c>
      <c r="K5" s="126" t="s">
        <v>252</v>
      </c>
      <c r="L5" s="109">
        <v>2</v>
      </c>
      <c r="M5" s="67"/>
      <c r="N5" s="110">
        <v>17</v>
      </c>
      <c r="O5" s="111" t="s">
        <v>54</v>
      </c>
      <c r="P5" s="111" t="s">
        <v>54</v>
      </c>
      <c r="Q5" s="111" t="s">
        <v>252</v>
      </c>
      <c r="R5" s="111">
        <v>2</v>
      </c>
      <c r="S5" s="65"/>
      <c r="T5" s="110">
        <v>24</v>
      </c>
      <c r="U5" s="26" t="s">
        <v>54</v>
      </c>
      <c r="V5" s="26" t="s">
        <v>54</v>
      </c>
      <c r="W5" s="111" t="s">
        <v>252</v>
      </c>
      <c r="X5" s="112">
        <v>2</v>
      </c>
    </row>
    <row r="6" spans="1:25">
      <c r="B6" s="107">
        <v>2</v>
      </c>
      <c r="C6" s="45" t="s">
        <v>54</v>
      </c>
      <c r="D6" s="43" t="s">
        <v>54</v>
      </c>
      <c r="E6" s="108" t="s">
        <v>252</v>
      </c>
      <c r="F6" s="109">
        <v>2</v>
      </c>
      <c r="G6" s="66"/>
      <c r="H6" s="110">
        <v>10</v>
      </c>
      <c r="I6" s="113" t="s">
        <v>54</v>
      </c>
      <c r="J6" s="111" t="s">
        <v>54</v>
      </c>
      <c r="K6" s="108" t="s">
        <v>252</v>
      </c>
      <c r="L6" s="109">
        <v>2</v>
      </c>
      <c r="M6" s="67"/>
      <c r="N6" s="110">
        <v>18</v>
      </c>
      <c r="O6" s="111" t="s">
        <v>54</v>
      </c>
      <c r="P6" s="26">
        <v>11</v>
      </c>
      <c r="Q6" s="111" t="s">
        <v>192</v>
      </c>
      <c r="R6" s="111">
        <v>1</v>
      </c>
      <c r="S6" s="65"/>
      <c r="T6" s="110">
        <v>25</v>
      </c>
      <c r="U6" s="26">
        <v>7</v>
      </c>
      <c r="V6" s="26" t="s">
        <v>54</v>
      </c>
      <c r="W6" s="111" t="s">
        <v>150</v>
      </c>
      <c r="X6" s="112">
        <v>1</v>
      </c>
    </row>
    <row r="7" spans="1:25">
      <c r="B7" s="110">
        <v>3</v>
      </c>
      <c r="C7" s="46" t="s">
        <v>54</v>
      </c>
      <c r="D7" s="25" t="s">
        <v>54</v>
      </c>
      <c r="E7" s="108" t="s">
        <v>212</v>
      </c>
      <c r="F7" s="109">
        <v>3</v>
      </c>
      <c r="G7" s="66"/>
      <c r="H7" s="110">
        <v>11</v>
      </c>
      <c r="I7" s="111">
        <v>5</v>
      </c>
      <c r="J7" s="111" t="s">
        <v>54</v>
      </c>
      <c r="K7" s="108" t="s">
        <v>137</v>
      </c>
      <c r="L7" s="109">
        <v>3</v>
      </c>
      <c r="M7" s="67"/>
      <c r="N7" s="110">
        <v>19</v>
      </c>
      <c r="O7" s="26" t="s">
        <v>232</v>
      </c>
      <c r="P7" s="111" t="s">
        <v>54</v>
      </c>
      <c r="Q7" s="111" t="s">
        <v>17</v>
      </c>
      <c r="R7" s="111">
        <v>2</v>
      </c>
      <c r="S7" s="65"/>
      <c r="T7" s="110">
        <v>26</v>
      </c>
      <c r="U7" s="113">
        <v>22</v>
      </c>
      <c r="V7" s="26" t="s">
        <v>54</v>
      </c>
      <c r="W7" s="108" t="s">
        <v>213</v>
      </c>
      <c r="X7" s="112">
        <v>1</v>
      </c>
    </row>
    <row r="8" spans="1:25">
      <c r="B8" s="107">
        <v>4</v>
      </c>
      <c r="C8" s="45" t="s">
        <v>54</v>
      </c>
      <c r="D8" s="114" t="s">
        <v>54</v>
      </c>
      <c r="E8" s="108" t="s">
        <v>214</v>
      </c>
      <c r="F8" s="109">
        <v>3</v>
      </c>
      <c r="G8" s="66"/>
      <c r="H8" s="110">
        <v>12</v>
      </c>
      <c r="I8" s="111" t="s">
        <v>54</v>
      </c>
      <c r="J8" s="111">
        <v>5</v>
      </c>
      <c r="K8" s="108" t="s">
        <v>188</v>
      </c>
      <c r="L8" s="109">
        <v>1</v>
      </c>
      <c r="M8" s="67"/>
      <c r="N8" s="110">
        <v>20</v>
      </c>
      <c r="O8" s="111">
        <v>16</v>
      </c>
      <c r="P8" s="111" t="s">
        <v>54</v>
      </c>
      <c r="Q8" s="111" t="s">
        <v>215</v>
      </c>
      <c r="R8" s="111">
        <v>3</v>
      </c>
      <c r="S8" s="65"/>
      <c r="T8" s="110">
        <v>27</v>
      </c>
      <c r="U8" s="26">
        <v>23</v>
      </c>
      <c r="V8" s="26" t="s">
        <v>54</v>
      </c>
      <c r="W8" s="108" t="s">
        <v>216</v>
      </c>
      <c r="X8" s="112">
        <v>3</v>
      </c>
    </row>
    <row r="9" spans="1:25">
      <c r="A9" s="36"/>
      <c r="B9" s="115">
        <v>5</v>
      </c>
      <c r="C9" s="25" t="s">
        <v>54</v>
      </c>
      <c r="D9" s="37" t="s">
        <v>54</v>
      </c>
      <c r="E9" s="108" t="s">
        <v>133</v>
      </c>
      <c r="F9" s="109">
        <v>3</v>
      </c>
      <c r="G9" s="66"/>
      <c r="H9" s="110">
        <v>13</v>
      </c>
      <c r="I9" s="111" t="s">
        <v>54</v>
      </c>
      <c r="J9" s="111">
        <v>16</v>
      </c>
      <c r="K9" s="108" t="s">
        <v>106</v>
      </c>
      <c r="L9" s="109">
        <v>3</v>
      </c>
      <c r="M9" s="67"/>
      <c r="N9" s="110">
        <v>21</v>
      </c>
      <c r="O9" s="111" t="s">
        <v>233</v>
      </c>
      <c r="P9" s="111" t="s">
        <v>54</v>
      </c>
      <c r="Q9" s="111" t="s">
        <v>143</v>
      </c>
      <c r="R9" s="111">
        <v>3</v>
      </c>
      <c r="S9" s="65"/>
      <c r="T9" s="110">
        <v>28</v>
      </c>
      <c r="U9" s="113">
        <v>22</v>
      </c>
      <c r="V9" s="113" t="s">
        <v>54</v>
      </c>
      <c r="W9" s="108" t="s">
        <v>30</v>
      </c>
      <c r="X9" s="112">
        <v>2</v>
      </c>
    </row>
    <row r="10" spans="1:25">
      <c r="A10" s="36"/>
      <c r="B10" s="111">
        <v>6</v>
      </c>
      <c r="C10" s="46" t="s">
        <v>54</v>
      </c>
      <c r="D10" s="25" t="s">
        <v>54</v>
      </c>
      <c r="E10" s="108" t="s">
        <v>134</v>
      </c>
      <c r="F10" s="109">
        <v>3</v>
      </c>
      <c r="G10" s="66"/>
      <c r="H10" s="110">
        <v>14</v>
      </c>
      <c r="I10" s="111" t="s">
        <v>54</v>
      </c>
      <c r="J10" s="111" t="s">
        <v>54</v>
      </c>
      <c r="K10" s="108" t="s">
        <v>130</v>
      </c>
      <c r="L10" s="109">
        <v>1</v>
      </c>
      <c r="M10" s="67"/>
      <c r="N10" s="110">
        <v>22</v>
      </c>
      <c r="O10" s="111" t="s">
        <v>54</v>
      </c>
      <c r="P10" s="111" t="s">
        <v>234</v>
      </c>
      <c r="Q10" s="111" t="s">
        <v>144</v>
      </c>
      <c r="R10" s="111">
        <v>3</v>
      </c>
      <c r="S10" s="65"/>
      <c r="T10" s="110">
        <v>29</v>
      </c>
      <c r="U10" s="26" t="s">
        <v>54</v>
      </c>
      <c r="V10" s="26" t="s">
        <v>54</v>
      </c>
      <c r="W10" s="108" t="s">
        <v>219</v>
      </c>
      <c r="X10" s="112">
        <v>1</v>
      </c>
    </row>
    <row r="11" spans="1:25">
      <c r="A11" s="36"/>
      <c r="B11" s="116">
        <v>7</v>
      </c>
      <c r="C11" s="45" t="s">
        <v>54</v>
      </c>
      <c r="D11" s="114" t="s">
        <v>54</v>
      </c>
      <c r="E11" s="117" t="s">
        <v>135</v>
      </c>
      <c r="F11" s="109">
        <v>1</v>
      </c>
      <c r="G11" s="66"/>
      <c r="H11" s="110">
        <v>15</v>
      </c>
      <c r="I11" s="111" t="s">
        <v>54</v>
      </c>
      <c r="J11" s="111" t="s">
        <v>54</v>
      </c>
      <c r="K11" s="108" t="s">
        <v>139</v>
      </c>
      <c r="L11" s="109">
        <v>3</v>
      </c>
      <c r="M11" s="67"/>
      <c r="N11" s="110">
        <v>23</v>
      </c>
      <c r="O11" s="113" t="s">
        <v>235</v>
      </c>
      <c r="P11" s="111" t="s">
        <v>54</v>
      </c>
      <c r="Q11" s="111" t="s">
        <v>218</v>
      </c>
      <c r="R11" s="111">
        <v>3</v>
      </c>
      <c r="S11" s="65"/>
      <c r="T11" s="110">
        <v>30</v>
      </c>
      <c r="U11" s="26" t="s">
        <v>54</v>
      </c>
      <c r="V11" s="113" t="s">
        <v>54</v>
      </c>
      <c r="W11" s="108" t="s">
        <v>217</v>
      </c>
      <c r="X11" s="112">
        <v>3</v>
      </c>
    </row>
    <row r="12" spans="1:25">
      <c r="A12" s="36"/>
      <c r="B12" s="116">
        <v>8</v>
      </c>
      <c r="C12" s="45"/>
      <c r="D12" s="114"/>
      <c r="E12" s="117"/>
      <c r="F12" s="109"/>
      <c r="G12" s="66"/>
      <c r="H12" s="110">
        <v>16</v>
      </c>
      <c r="I12" s="111">
        <v>6</v>
      </c>
      <c r="J12" s="111" t="s">
        <v>54</v>
      </c>
      <c r="K12" s="108" t="s">
        <v>140</v>
      </c>
      <c r="L12" s="109">
        <v>3</v>
      </c>
      <c r="M12" s="67"/>
      <c r="N12" s="110"/>
      <c r="O12" s="113"/>
      <c r="P12" s="111"/>
      <c r="Q12" s="111"/>
      <c r="R12" s="129"/>
      <c r="S12" s="65"/>
      <c r="T12" s="110">
        <v>31</v>
      </c>
      <c r="U12" s="69">
        <v>22</v>
      </c>
      <c r="V12" s="26" t="s">
        <v>54</v>
      </c>
      <c r="W12" s="108" t="s">
        <v>153</v>
      </c>
      <c r="X12" s="112">
        <v>2</v>
      </c>
    </row>
    <row r="13" spans="1:25">
      <c r="A13" s="38"/>
      <c r="B13" s="110"/>
      <c r="C13" s="45"/>
      <c r="D13" s="114"/>
      <c r="E13" s="117"/>
      <c r="F13" s="109"/>
      <c r="G13" s="66"/>
      <c r="H13" s="110"/>
      <c r="I13" s="111"/>
      <c r="J13" s="111"/>
      <c r="K13" s="108"/>
      <c r="L13" s="109"/>
      <c r="M13" s="82"/>
      <c r="N13" s="110"/>
      <c r="O13" s="26"/>
      <c r="P13" s="26"/>
      <c r="Q13" s="108"/>
      <c r="R13" s="112"/>
      <c r="S13" s="66"/>
      <c r="T13" s="110">
        <v>32</v>
      </c>
      <c r="U13" s="26">
        <v>22</v>
      </c>
      <c r="V13" s="26" t="s">
        <v>54</v>
      </c>
      <c r="W13" s="111" t="s">
        <v>149</v>
      </c>
      <c r="X13" s="121">
        <v>2</v>
      </c>
    </row>
    <row r="14" spans="1:25" ht="20.25" thickBot="1">
      <c r="B14" s="357" t="s">
        <v>37</v>
      </c>
      <c r="C14" s="358"/>
      <c r="D14" s="358"/>
      <c r="E14" s="359"/>
      <c r="F14" s="118">
        <f>SUM(F5:F13)</f>
        <v>16</v>
      </c>
      <c r="G14" s="73"/>
      <c r="H14" s="357" t="s">
        <v>37</v>
      </c>
      <c r="I14" s="358"/>
      <c r="J14" s="358"/>
      <c r="K14" s="359"/>
      <c r="L14" s="118">
        <f>SUM(L5:L13)</f>
        <v>18</v>
      </c>
      <c r="M14" s="67"/>
      <c r="N14" s="357" t="s">
        <v>37</v>
      </c>
      <c r="O14" s="358"/>
      <c r="P14" s="358"/>
      <c r="Q14" s="359"/>
      <c r="R14" s="118">
        <f>SUM(R5:R13)</f>
        <v>17</v>
      </c>
      <c r="S14" s="67"/>
      <c r="T14" s="357" t="s">
        <v>37</v>
      </c>
      <c r="U14" s="358"/>
      <c r="V14" s="358"/>
      <c r="W14" s="359"/>
      <c r="X14" s="118">
        <f>SUM(X5:X13)</f>
        <v>17</v>
      </c>
    </row>
    <row r="15" spans="1:25" ht="12.75" customHeight="1">
      <c r="B15" s="119"/>
      <c r="C15" s="119"/>
      <c r="D15" s="119"/>
      <c r="E15" s="119"/>
      <c r="F15" s="120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19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60" t="s">
        <v>145</v>
      </c>
      <c r="C17" s="361"/>
      <c r="D17" s="361"/>
      <c r="E17" s="361"/>
      <c r="F17" s="362"/>
      <c r="G17" s="73"/>
      <c r="H17" s="360" t="s">
        <v>146</v>
      </c>
      <c r="I17" s="361"/>
      <c r="J17" s="361"/>
      <c r="K17" s="361"/>
      <c r="L17" s="362"/>
      <c r="M17" s="67"/>
      <c r="N17" s="360" t="s">
        <v>147</v>
      </c>
      <c r="O17" s="361"/>
      <c r="P17" s="361"/>
      <c r="Q17" s="361"/>
      <c r="R17" s="362"/>
      <c r="S17" s="67"/>
      <c r="T17" s="360" t="s">
        <v>148</v>
      </c>
      <c r="U17" s="361"/>
      <c r="V17" s="361"/>
      <c r="W17" s="361"/>
      <c r="X17" s="362"/>
    </row>
    <row r="18" spans="1:24" ht="21">
      <c r="A18" s="127"/>
      <c r="B18" s="106" t="s">
        <v>0</v>
      </c>
      <c r="C18" s="103" t="s">
        <v>1</v>
      </c>
      <c r="D18" s="104" t="s">
        <v>2</v>
      </c>
      <c r="E18" s="104" t="s">
        <v>3</v>
      </c>
      <c r="F18" s="122" t="s">
        <v>4</v>
      </c>
      <c r="G18" s="65"/>
      <c r="H18" s="106" t="s">
        <v>0</v>
      </c>
      <c r="I18" s="102" t="s">
        <v>1</v>
      </c>
      <c r="J18" s="102" t="s">
        <v>2</v>
      </c>
      <c r="K18" s="102" t="s">
        <v>3</v>
      </c>
      <c r="L18" s="122" t="s">
        <v>4</v>
      </c>
      <c r="M18" s="65"/>
      <c r="N18" s="102" t="s">
        <v>0</v>
      </c>
      <c r="O18" s="103" t="s">
        <v>1</v>
      </c>
      <c r="P18" s="104" t="s">
        <v>2</v>
      </c>
      <c r="Q18" s="104" t="s">
        <v>3</v>
      </c>
      <c r="R18" s="122" t="s">
        <v>4</v>
      </c>
      <c r="S18" s="67"/>
      <c r="T18" s="106" t="s">
        <v>0</v>
      </c>
      <c r="U18" s="102" t="s">
        <v>1</v>
      </c>
      <c r="V18" s="102" t="s">
        <v>2</v>
      </c>
      <c r="W18" s="102" t="s">
        <v>3</v>
      </c>
      <c r="X18" s="122" t="s">
        <v>4</v>
      </c>
    </row>
    <row r="19" spans="1:24">
      <c r="A19" s="127"/>
      <c r="B19" s="107">
        <v>33</v>
      </c>
      <c r="C19" s="45">
        <v>31</v>
      </c>
      <c r="D19" s="25" t="s">
        <v>54</v>
      </c>
      <c r="E19" s="114" t="s">
        <v>186</v>
      </c>
      <c r="F19" s="112">
        <v>1</v>
      </c>
      <c r="G19" s="66"/>
      <c r="H19" s="110">
        <v>41</v>
      </c>
      <c r="I19" s="113" t="s">
        <v>54</v>
      </c>
      <c r="J19" s="111">
        <v>34</v>
      </c>
      <c r="K19" s="108" t="s">
        <v>221</v>
      </c>
      <c r="L19" s="112">
        <v>1</v>
      </c>
      <c r="M19" s="65"/>
      <c r="N19" s="111">
        <v>49</v>
      </c>
      <c r="O19" s="111" t="s">
        <v>54</v>
      </c>
      <c r="P19" s="111" t="s">
        <v>54</v>
      </c>
      <c r="Q19" s="114" t="s">
        <v>38</v>
      </c>
      <c r="R19" s="121">
        <v>1</v>
      </c>
      <c r="S19" s="67"/>
      <c r="T19" s="110">
        <v>58</v>
      </c>
      <c r="U19" s="26" t="s">
        <v>54</v>
      </c>
      <c r="V19" s="26" t="s">
        <v>54</v>
      </c>
      <c r="W19" s="108" t="s">
        <v>122</v>
      </c>
      <c r="X19" s="112">
        <v>2</v>
      </c>
    </row>
    <row r="20" spans="1:24">
      <c r="A20" s="127"/>
      <c r="B20" s="110">
        <v>34</v>
      </c>
      <c r="C20" s="45" t="s">
        <v>54</v>
      </c>
      <c r="D20" s="43">
        <v>32</v>
      </c>
      <c r="E20" s="108" t="s">
        <v>220</v>
      </c>
      <c r="F20" s="112">
        <v>3</v>
      </c>
      <c r="G20" s="66"/>
      <c r="H20" s="110">
        <v>42</v>
      </c>
      <c r="I20" s="113">
        <v>36</v>
      </c>
      <c r="J20" s="111" t="s">
        <v>54</v>
      </c>
      <c r="K20" s="108" t="s">
        <v>190</v>
      </c>
      <c r="L20" s="112">
        <v>1</v>
      </c>
      <c r="M20" s="65"/>
      <c r="N20" s="111">
        <v>50</v>
      </c>
      <c r="O20" s="111" t="s">
        <v>54</v>
      </c>
      <c r="P20" s="111" t="s">
        <v>54</v>
      </c>
      <c r="Q20" s="123" t="s">
        <v>252</v>
      </c>
      <c r="R20" s="121">
        <v>2</v>
      </c>
      <c r="S20" s="67"/>
      <c r="T20" s="110">
        <v>59</v>
      </c>
      <c r="U20" s="111" t="s">
        <v>54</v>
      </c>
      <c r="V20" s="111" t="s">
        <v>54</v>
      </c>
      <c r="W20" s="116" t="s">
        <v>224</v>
      </c>
      <c r="X20" s="121">
        <v>3</v>
      </c>
    </row>
    <row r="21" spans="1:24">
      <c r="A21" s="127"/>
      <c r="B21" s="107">
        <v>35</v>
      </c>
      <c r="C21" s="46">
        <v>31</v>
      </c>
      <c r="D21" s="25" t="s">
        <v>54</v>
      </c>
      <c r="E21" s="108" t="s">
        <v>155</v>
      </c>
      <c r="F21" s="112">
        <v>2</v>
      </c>
      <c r="G21" s="66"/>
      <c r="H21" s="110">
        <v>43</v>
      </c>
      <c r="I21" s="111" t="s">
        <v>54</v>
      </c>
      <c r="J21" s="111">
        <v>37</v>
      </c>
      <c r="K21" s="108" t="s">
        <v>225</v>
      </c>
      <c r="L21" s="112">
        <v>1</v>
      </c>
      <c r="M21" s="65"/>
      <c r="N21" s="111">
        <v>51</v>
      </c>
      <c r="O21" s="69">
        <v>47</v>
      </c>
      <c r="P21" s="111" t="s">
        <v>54</v>
      </c>
      <c r="Q21" s="116" t="s">
        <v>271</v>
      </c>
      <c r="R21" s="121">
        <v>3</v>
      </c>
      <c r="S21" s="67"/>
      <c r="T21" s="110">
        <v>60</v>
      </c>
      <c r="U21" s="111" t="s">
        <v>54</v>
      </c>
      <c r="V21" s="111" t="s">
        <v>54</v>
      </c>
      <c r="W21" s="123" t="s">
        <v>239</v>
      </c>
      <c r="X21" s="112">
        <v>2</v>
      </c>
    </row>
    <row r="22" spans="1:24">
      <c r="A22" s="127"/>
      <c r="B22" s="128">
        <v>36</v>
      </c>
      <c r="C22" s="75" t="s">
        <v>236</v>
      </c>
      <c r="D22" s="114" t="s">
        <v>54</v>
      </c>
      <c r="E22" s="108" t="s">
        <v>169</v>
      </c>
      <c r="F22" s="112">
        <v>3</v>
      </c>
      <c r="G22" s="66"/>
      <c r="H22" s="110">
        <v>44</v>
      </c>
      <c r="I22" s="113" t="s">
        <v>238</v>
      </c>
      <c r="J22" s="111" t="s">
        <v>54</v>
      </c>
      <c r="K22" s="108" t="s">
        <v>117</v>
      </c>
      <c r="L22" s="112">
        <v>3</v>
      </c>
      <c r="M22" s="65"/>
      <c r="N22" s="111">
        <v>52</v>
      </c>
      <c r="O22" s="26">
        <v>43</v>
      </c>
      <c r="P22" s="111">
        <v>48</v>
      </c>
      <c r="Q22" s="116" t="s">
        <v>230</v>
      </c>
      <c r="R22" s="112">
        <v>1</v>
      </c>
      <c r="S22" s="67"/>
      <c r="T22" s="110">
        <v>61</v>
      </c>
      <c r="U22" s="111" t="s">
        <v>54</v>
      </c>
      <c r="V22" s="111" t="s">
        <v>54</v>
      </c>
      <c r="W22" s="123" t="s">
        <v>227</v>
      </c>
      <c r="X22" s="112">
        <v>3</v>
      </c>
    </row>
    <row r="23" spans="1:24">
      <c r="A23" s="127"/>
      <c r="B23" s="110">
        <v>37</v>
      </c>
      <c r="C23" s="45">
        <v>32</v>
      </c>
      <c r="D23" s="114" t="s">
        <v>54</v>
      </c>
      <c r="E23" s="108" t="s">
        <v>158</v>
      </c>
      <c r="F23" s="112">
        <v>2</v>
      </c>
      <c r="G23" s="66"/>
      <c r="H23" s="110">
        <v>45</v>
      </c>
      <c r="I23" s="113">
        <v>37</v>
      </c>
      <c r="J23" s="111" t="s">
        <v>54</v>
      </c>
      <c r="K23" s="108" t="s">
        <v>159</v>
      </c>
      <c r="L23" s="112">
        <v>3</v>
      </c>
      <c r="M23" s="65"/>
      <c r="N23" s="111">
        <v>53</v>
      </c>
      <c r="O23" s="113">
        <v>41</v>
      </c>
      <c r="P23" s="111">
        <v>47</v>
      </c>
      <c r="Q23" s="108" t="s">
        <v>222</v>
      </c>
      <c r="R23" s="112">
        <v>1</v>
      </c>
      <c r="S23" s="67"/>
      <c r="T23" s="110">
        <v>62</v>
      </c>
      <c r="U23" s="111">
        <v>37</v>
      </c>
      <c r="V23" s="111" t="s">
        <v>54</v>
      </c>
      <c r="W23" s="123" t="s">
        <v>231</v>
      </c>
      <c r="X23" s="112">
        <v>3</v>
      </c>
    </row>
    <row r="24" spans="1:24">
      <c r="A24" s="127"/>
      <c r="B24" s="107">
        <v>38</v>
      </c>
      <c r="C24" s="76" t="s">
        <v>237</v>
      </c>
      <c r="D24" s="25" t="s">
        <v>54</v>
      </c>
      <c r="E24" s="108" t="s">
        <v>223</v>
      </c>
      <c r="F24" s="112">
        <v>3</v>
      </c>
      <c r="G24" s="66"/>
      <c r="H24" s="110">
        <v>46</v>
      </c>
      <c r="I24" s="111">
        <v>35</v>
      </c>
      <c r="J24" s="111" t="s">
        <v>54</v>
      </c>
      <c r="K24" s="123" t="s">
        <v>226</v>
      </c>
      <c r="L24" s="112">
        <v>3</v>
      </c>
      <c r="M24" s="65"/>
      <c r="N24" s="111">
        <v>54</v>
      </c>
      <c r="O24" s="111" t="s">
        <v>54</v>
      </c>
      <c r="P24" s="111">
        <v>32</v>
      </c>
      <c r="Q24" s="116" t="s">
        <v>166</v>
      </c>
      <c r="R24" s="121">
        <v>3</v>
      </c>
      <c r="S24" s="67"/>
      <c r="T24" s="110">
        <v>63</v>
      </c>
      <c r="U24" s="26">
        <v>47</v>
      </c>
      <c r="V24" s="111" t="s">
        <v>54</v>
      </c>
      <c r="W24" s="113" t="s">
        <v>272</v>
      </c>
      <c r="X24" s="112">
        <v>3</v>
      </c>
    </row>
    <row r="25" spans="1:24">
      <c r="A25" s="127"/>
      <c r="B25" s="107">
        <v>39</v>
      </c>
      <c r="C25" s="26" t="s">
        <v>54</v>
      </c>
      <c r="D25" s="26" t="s">
        <v>54</v>
      </c>
      <c r="E25" s="125" t="s">
        <v>252</v>
      </c>
      <c r="F25" s="121">
        <v>2</v>
      </c>
      <c r="G25" s="66"/>
      <c r="H25" s="110">
        <v>47</v>
      </c>
      <c r="I25" s="111">
        <v>34</v>
      </c>
      <c r="J25" s="111" t="s">
        <v>54</v>
      </c>
      <c r="K25" s="108" t="s">
        <v>270</v>
      </c>
      <c r="L25" s="112">
        <v>3</v>
      </c>
      <c r="M25" s="65"/>
      <c r="N25" s="111">
        <v>55</v>
      </c>
      <c r="O25" s="111" t="s">
        <v>54</v>
      </c>
      <c r="P25" s="111">
        <v>44</v>
      </c>
      <c r="Q25" s="113" t="s">
        <v>198</v>
      </c>
      <c r="R25" s="112">
        <v>1</v>
      </c>
      <c r="S25" s="67"/>
      <c r="T25" s="110">
        <v>64</v>
      </c>
      <c r="U25" s="111" t="s">
        <v>54</v>
      </c>
      <c r="V25" s="111" t="s">
        <v>54</v>
      </c>
      <c r="W25" s="123" t="s">
        <v>227</v>
      </c>
      <c r="X25" s="112">
        <v>3</v>
      </c>
    </row>
    <row r="26" spans="1:24">
      <c r="A26" s="127"/>
      <c r="B26" s="107">
        <v>40</v>
      </c>
      <c r="C26" s="111">
        <v>4</v>
      </c>
      <c r="D26" s="111" t="s">
        <v>54</v>
      </c>
      <c r="E26" s="116" t="s">
        <v>19</v>
      </c>
      <c r="F26" s="112">
        <v>2</v>
      </c>
      <c r="G26" s="66"/>
      <c r="H26" s="110">
        <v>48</v>
      </c>
      <c r="I26" s="111" t="s">
        <v>54</v>
      </c>
      <c r="J26" s="111">
        <v>32</v>
      </c>
      <c r="K26" s="116" t="s">
        <v>229</v>
      </c>
      <c r="L26" s="121">
        <v>3</v>
      </c>
      <c r="M26" s="65"/>
      <c r="N26" s="111">
        <v>56</v>
      </c>
      <c r="O26" s="111" t="s">
        <v>54</v>
      </c>
      <c r="P26" s="111" t="s">
        <v>54</v>
      </c>
      <c r="Q26" s="123" t="s">
        <v>227</v>
      </c>
      <c r="R26" s="112">
        <v>3</v>
      </c>
      <c r="S26" s="67"/>
      <c r="T26" s="110">
        <v>65</v>
      </c>
      <c r="U26" s="111" t="s">
        <v>54</v>
      </c>
      <c r="V26" s="111" t="s">
        <v>54</v>
      </c>
      <c r="W26" s="123" t="s">
        <v>227</v>
      </c>
      <c r="X26" s="112">
        <v>3</v>
      </c>
    </row>
    <row r="27" spans="1:24">
      <c r="A27" s="127"/>
      <c r="B27" s="107"/>
      <c r="C27" s="26"/>
      <c r="D27" s="113"/>
      <c r="E27" s="108"/>
      <c r="F27" s="112"/>
      <c r="G27" s="66"/>
      <c r="H27" s="110"/>
      <c r="I27" s="111"/>
      <c r="J27" s="111"/>
      <c r="K27" s="116"/>
      <c r="L27" s="121"/>
      <c r="M27" s="65"/>
      <c r="N27" s="111">
        <v>57</v>
      </c>
      <c r="O27" s="111" t="s">
        <v>54</v>
      </c>
      <c r="P27" s="26">
        <v>45</v>
      </c>
      <c r="Q27" s="123" t="s">
        <v>227</v>
      </c>
      <c r="R27" s="112">
        <v>1</v>
      </c>
      <c r="S27" s="73"/>
      <c r="T27" s="110"/>
      <c r="U27" s="111"/>
      <c r="V27" s="111"/>
      <c r="W27" s="123"/>
      <c r="X27" s="112"/>
    </row>
    <row r="28" spans="1:24" ht="20.25" thickBot="1">
      <c r="A28" s="127"/>
      <c r="B28" s="357" t="s">
        <v>37</v>
      </c>
      <c r="C28" s="358"/>
      <c r="D28" s="358"/>
      <c r="E28" s="359"/>
      <c r="F28" s="118">
        <f>SUM(F19:F27)</f>
        <v>18</v>
      </c>
      <c r="G28" s="66"/>
      <c r="H28" s="358" t="s">
        <v>37</v>
      </c>
      <c r="I28" s="358"/>
      <c r="J28" s="358"/>
      <c r="K28" s="359"/>
      <c r="L28" s="118">
        <f>SUM(L19:L27)</f>
        <v>18</v>
      </c>
      <c r="M28" s="82"/>
      <c r="N28" s="357" t="s">
        <v>37</v>
      </c>
      <c r="O28" s="358"/>
      <c r="P28" s="358"/>
      <c r="Q28" s="359"/>
      <c r="R28" s="118">
        <f>SUM(R19:R27)</f>
        <v>16</v>
      </c>
      <c r="S28" s="73"/>
      <c r="T28" s="357" t="s">
        <v>37</v>
      </c>
      <c r="U28" s="358"/>
      <c r="V28" s="358"/>
      <c r="W28" s="359"/>
      <c r="X28" s="118">
        <f>SUM(X19:X27)</f>
        <v>22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156"/>
      <c r="D30" s="156"/>
      <c r="E30" s="151" t="s">
        <v>250</v>
      </c>
      <c r="F30" s="152" t="s">
        <v>4</v>
      </c>
      <c r="G30" s="156"/>
      <c r="H30" s="157"/>
      <c r="I30" s="157"/>
      <c r="J30" s="157"/>
      <c r="K30" s="151" t="s">
        <v>251</v>
      </c>
      <c r="L30" s="152" t="s">
        <v>4</v>
      </c>
      <c r="M30" s="158"/>
      <c r="N30" s="159"/>
      <c r="O30" s="159"/>
      <c r="P30" s="159"/>
      <c r="Q30" s="159"/>
      <c r="R30" s="159"/>
      <c r="S30" s="67"/>
      <c r="T30" s="73"/>
      <c r="U30" s="67"/>
      <c r="V30" s="67"/>
      <c r="W30" s="67"/>
      <c r="X30" s="67"/>
    </row>
    <row r="31" spans="1:24" ht="19.5" customHeight="1">
      <c r="B31" s="127"/>
      <c r="C31" s="160"/>
      <c r="D31" s="160"/>
      <c r="E31" s="138" t="s">
        <v>252</v>
      </c>
      <c r="F31" s="150">
        <v>22</v>
      </c>
      <c r="G31" s="158"/>
      <c r="H31" s="157"/>
      <c r="I31" s="157"/>
      <c r="J31" s="157"/>
      <c r="K31" s="138" t="s">
        <v>110</v>
      </c>
      <c r="L31" s="138">
        <v>3</v>
      </c>
      <c r="M31" s="158"/>
      <c r="N31" s="159"/>
      <c r="O31" s="159"/>
      <c r="P31" s="159"/>
      <c r="Q31" s="155"/>
      <c r="R31" s="155"/>
      <c r="S31" s="67"/>
      <c r="T31" s="67"/>
      <c r="U31" s="67"/>
      <c r="V31" s="67"/>
      <c r="W31" s="67"/>
      <c r="X31" s="67"/>
    </row>
    <row r="32" spans="1:24" ht="19.5" customHeight="1">
      <c r="B32" s="154"/>
      <c r="C32" s="155"/>
      <c r="D32" s="155"/>
      <c r="E32" s="138" t="s">
        <v>254</v>
      </c>
      <c r="F32" s="150">
        <v>3</v>
      </c>
      <c r="G32" s="158"/>
      <c r="H32" s="158"/>
      <c r="I32" s="158"/>
      <c r="J32" s="158"/>
      <c r="K32" s="138" t="s">
        <v>266</v>
      </c>
      <c r="L32" s="138">
        <v>1</v>
      </c>
      <c r="M32" s="158"/>
      <c r="N32" s="159"/>
      <c r="O32" s="159"/>
      <c r="P32" s="159"/>
      <c r="Q32" s="155"/>
      <c r="R32" s="155"/>
      <c r="S32" s="67"/>
      <c r="T32" s="67"/>
      <c r="U32" s="67"/>
      <c r="V32" s="67"/>
      <c r="W32" s="67"/>
      <c r="X32" s="67"/>
    </row>
    <row r="33" spans="2:24">
      <c r="B33" s="154"/>
      <c r="C33" s="155"/>
      <c r="D33" s="155"/>
      <c r="E33" s="138" t="s">
        <v>256</v>
      </c>
      <c r="F33" s="150">
        <v>26</v>
      </c>
      <c r="G33" s="158"/>
      <c r="H33" s="159"/>
      <c r="I33" s="159"/>
      <c r="J33" s="159"/>
      <c r="K33" s="138" t="s">
        <v>265</v>
      </c>
      <c r="L33" s="138">
        <v>3</v>
      </c>
      <c r="M33" s="158"/>
      <c r="N33" s="159"/>
      <c r="O33" s="159"/>
      <c r="P33" s="159"/>
      <c r="Q33" s="155"/>
      <c r="R33" s="155"/>
      <c r="S33" s="67"/>
      <c r="T33" s="67"/>
      <c r="U33" s="67"/>
      <c r="V33" s="67"/>
      <c r="W33" s="67"/>
      <c r="X33" s="67"/>
    </row>
    <row r="34" spans="2:24">
      <c r="B34" s="154"/>
      <c r="C34" s="155"/>
      <c r="D34" s="155"/>
      <c r="E34" s="138" t="s">
        <v>258</v>
      </c>
      <c r="F34" s="150">
        <v>51</v>
      </c>
      <c r="G34" s="159"/>
      <c r="H34" s="159"/>
      <c r="I34" s="159"/>
      <c r="J34" s="159"/>
      <c r="K34" s="138" t="s">
        <v>257</v>
      </c>
      <c r="L34" s="138">
        <v>3</v>
      </c>
      <c r="M34" s="159"/>
      <c r="N34" s="159"/>
      <c r="O34" s="159"/>
      <c r="P34" s="159"/>
      <c r="Q34" s="159"/>
      <c r="R34" s="159"/>
    </row>
    <row r="35" spans="2:24">
      <c r="C35" s="159"/>
      <c r="D35" s="159"/>
      <c r="E35" s="138" t="s">
        <v>260</v>
      </c>
      <c r="F35" s="138">
        <v>23</v>
      </c>
      <c r="G35" s="159"/>
      <c r="H35" s="159"/>
      <c r="I35" s="159"/>
      <c r="J35" s="159"/>
      <c r="K35" s="138" t="s">
        <v>244</v>
      </c>
      <c r="L35" s="138">
        <v>3</v>
      </c>
      <c r="M35" s="159"/>
      <c r="N35" s="159"/>
      <c r="O35" s="159"/>
      <c r="P35" s="159"/>
      <c r="Q35" s="159"/>
      <c r="R35" s="159"/>
    </row>
    <row r="36" spans="2:24">
      <c r="C36" s="159"/>
      <c r="D36" s="159"/>
      <c r="E36" s="138" t="s">
        <v>261</v>
      </c>
      <c r="F36" s="138">
        <v>6</v>
      </c>
      <c r="G36" s="159"/>
      <c r="H36" s="159"/>
      <c r="I36" s="159"/>
      <c r="J36" s="159"/>
      <c r="K36" s="138" t="s">
        <v>210</v>
      </c>
      <c r="L36" s="138">
        <v>3</v>
      </c>
      <c r="M36" s="159"/>
      <c r="N36" s="159"/>
      <c r="O36" s="159"/>
      <c r="P36" s="159"/>
      <c r="Q36" s="159"/>
      <c r="R36" s="159"/>
    </row>
    <row r="37" spans="2:24">
      <c r="C37" s="159"/>
      <c r="D37" s="159"/>
      <c r="E37" s="138" t="s">
        <v>262</v>
      </c>
      <c r="F37" s="138">
        <v>14</v>
      </c>
      <c r="G37" s="159"/>
      <c r="H37" s="159"/>
      <c r="I37" s="159"/>
      <c r="J37" s="159"/>
      <c r="K37" s="138" t="s">
        <v>161</v>
      </c>
      <c r="L37" s="138">
        <v>3</v>
      </c>
      <c r="M37" s="159"/>
      <c r="N37" s="159"/>
      <c r="O37" s="159"/>
      <c r="P37" s="159"/>
      <c r="Q37" s="159"/>
      <c r="R37" s="159"/>
    </row>
    <row r="38" spans="2:24">
      <c r="C38" s="159"/>
      <c r="D38" s="159"/>
      <c r="E38" s="138" t="s">
        <v>264</v>
      </c>
      <c r="F38" s="138">
        <v>145</v>
      </c>
      <c r="G38" s="159"/>
      <c r="H38" s="159"/>
      <c r="I38" s="159"/>
      <c r="J38" s="159"/>
      <c r="K38" s="138" t="s">
        <v>263</v>
      </c>
      <c r="L38" s="138">
        <v>2</v>
      </c>
      <c r="M38" s="159"/>
      <c r="N38" s="159"/>
      <c r="O38" s="159"/>
      <c r="P38" s="159"/>
      <c r="Q38" s="159"/>
      <c r="R38" s="159"/>
    </row>
    <row r="39" spans="2:24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1"/>
    </row>
    <row r="40" spans="2:24">
      <c r="K40" s="159"/>
      <c r="L40" s="159"/>
      <c r="R40" s="100"/>
      <c r="S40" s="100"/>
      <c r="T40" s="100"/>
      <c r="U40" s="100"/>
    </row>
    <row r="41" spans="2:24">
      <c r="S41" s="100"/>
      <c r="T41" s="100"/>
      <c r="U41" s="100"/>
    </row>
  </sheetData>
  <mergeCells count="17">
    <mergeCell ref="B2:X2"/>
    <mergeCell ref="B3:F3"/>
    <mergeCell ref="H3:L3"/>
    <mergeCell ref="N3:R3"/>
    <mergeCell ref="T3:X3"/>
    <mergeCell ref="B28:E28"/>
    <mergeCell ref="T28:W28"/>
    <mergeCell ref="N28:Q28"/>
    <mergeCell ref="H28:K28"/>
    <mergeCell ref="T14:W14"/>
    <mergeCell ref="H17:L17"/>
    <mergeCell ref="N17:R17"/>
    <mergeCell ref="T17:X17"/>
    <mergeCell ref="B14:E14"/>
    <mergeCell ref="N14:Q14"/>
    <mergeCell ref="H14:K14"/>
    <mergeCell ref="B17:F17"/>
  </mergeCells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C40"/>
  <sheetViews>
    <sheetView rightToLeft="1" topLeftCell="A14" workbookViewId="0">
      <selection activeCell="A2" sqref="A2:Z33"/>
    </sheetView>
  </sheetViews>
  <sheetFormatPr defaultColWidth="9" defaultRowHeight="19.5"/>
  <cols>
    <col min="1" max="1" width="6.12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8.25" style="35" bestFit="1" customWidth="1"/>
    <col min="6" max="6" width="3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16.125" style="35" bestFit="1" customWidth="1"/>
    <col min="12" max="12" width="3.375" style="35" bestFit="1" customWidth="1"/>
    <col min="13" max="13" width="0.875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15.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14.75" style="35" bestFit="1" customWidth="1"/>
    <col min="24" max="24" width="3.375" style="35" bestFit="1" customWidth="1"/>
    <col min="25" max="25" width="3.3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4" ht="20.25" hidden="1" thickBot="1"/>
    <row r="2" spans="1:24" ht="20.25" thickBot="1"/>
    <row r="3" spans="1:24" ht="27.75" thickBot="1">
      <c r="B3" s="382" t="s">
        <v>269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</row>
    <row r="4" spans="1:24" ht="21">
      <c r="A4" s="36"/>
      <c r="B4" s="377" t="s">
        <v>10</v>
      </c>
      <c r="C4" s="378"/>
      <c r="D4" s="378"/>
      <c r="E4" s="378"/>
      <c r="F4" s="379"/>
      <c r="G4" s="183"/>
      <c r="H4" s="377" t="s">
        <v>11</v>
      </c>
      <c r="I4" s="378"/>
      <c r="J4" s="378"/>
      <c r="K4" s="378"/>
      <c r="L4" s="379"/>
      <c r="M4" s="183"/>
      <c r="N4" s="378" t="s">
        <v>12</v>
      </c>
      <c r="O4" s="378"/>
      <c r="P4" s="378"/>
      <c r="Q4" s="378"/>
      <c r="R4" s="379"/>
      <c r="S4" s="183"/>
      <c r="T4" s="377" t="s">
        <v>13</v>
      </c>
      <c r="U4" s="378"/>
      <c r="V4" s="378"/>
      <c r="W4" s="378"/>
      <c r="X4" s="379"/>
    </row>
    <row r="5" spans="1:24" ht="21">
      <c r="A5" s="36"/>
      <c r="B5" s="184" t="s">
        <v>0</v>
      </c>
      <c r="C5" s="185" t="s">
        <v>1</v>
      </c>
      <c r="D5" s="186" t="s">
        <v>2</v>
      </c>
      <c r="E5" s="186" t="s">
        <v>3</v>
      </c>
      <c r="F5" s="187" t="s">
        <v>4</v>
      </c>
      <c r="G5" s="188"/>
      <c r="H5" s="189" t="s">
        <v>0</v>
      </c>
      <c r="I5" s="184" t="s">
        <v>1</v>
      </c>
      <c r="J5" s="184" t="s">
        <v>2</v>
      </c>
      <c r="K5" s="184" t="s">
        <v>3</v>
      </c>
      <c r="L5" s="187" t="s">
        <v>4</v>
      </c>
      <c r="M5" s="183"/>
      <c r="N5" s="184" t="s">
        <v>0</v>
      </c>
      <c r="O5" s="185" t="s">
        <v>1</v>
      </c>
      <c r="P5" s="186" t="s">
        <v>2</v>
      </c>
      <c r="Q5" s="186" t="s">
        <v>3</v>
      </c>
      <c r="R5" s="187" t="s">
        <v>4</v>
      </c>
      <c r="S5" s="188"/>
      <c r="T5" s="189" t="s">
        <v>0</v>
      </c>
      <c r="U5" s="184" t="s">
        <v>1</v>
      </c>
      <c r="V5" s="184" t="s">
        <v>2</v>
      </c>
      <c r="W5" s="184" t="s">
        <v>3</v>
      </c>
      <c r="X5" s="187" t="s">
        <v>4</v>
      </c>
    </row>
    <row r="6" spans="1:24">
      <c r="B6" s="190">
        <v>1</v>
      </c>
      <c r="C6" s="191" t="s">
        <v>54</v>
      </c>
      <c r="D6" s="192" t="s">
        <v>54</v>
      </c>
      <c r="E6" s="193" t="s">
        <v>130</v>
      </c>
      <c r="F6" s="194">
        <v>1</v>
      </c>
      <c r="G6" s="188"/>
      <c r="H6" s="195">
        <v>8</v>
      </c>
      <c r="I6" s="196" t="s">
        <v>54</v>
      </c>
      <c r="J6" s="196" t="s">
        <v>54</v>
      </c>
      <c r="K6" s="193" t="s">
        <v>20</v>
      </c>
      <c r="L6" s="194">
        <v>2</v>
      </c>
      <c r="M6" s="197"/>
      <c r="N6" s="195">
        <v>16</v>
      </c>
      <c r="O6" s="196" t="s">
        <v>54</v>
      </c>
      <c r="P6" s="196" t="s">
        <v>54</v>
      </c>
      <c r="Q6" s="196" t="s">
        <v>141</v>
      </c>
      <c r="R6" s="196">
        <v>2</v>
      </c>
      <c r="S6" s="183"/>
      <c r="T6" s="195">
        <v>23</v>
      </c>
      <c r="U6" s="198">
        <v>21</v>
      </c>
      <c r="V6" s="198" t="s">
        <v>54</v>
      </c>
      <c r="W6" s="196" t="s">
        <v>149</v>
      </c>
      <c r="X6" s="199">
        <v>3</v>
      </c>
    </row>
    <row r="7" spans="1:24">
      <c r="B7" s="190">
        <v>2</v>
      </c>
      <c r="C7" s="191" t="s">
        <v>54</v>
      </c>
      <c r="D7" s="200" t="s">
        <v>54</v>
      </c>
      <c r="E7" s="193" t="s">
        <v>39</v>
      </c>
      <c r="F7" s="194">
        <v>2</v>
      </c>
      <c r="G7" s="188"/>
      <c r="H7" s="195">
        <v>9</v>
      </c>
      <c r="I7" s="201" t="s">
        <v>54</v>
      </c>
      <c r="J7" s="196" t="s">
        <v>54</v>
      </c>
      <c r="K7" s="193" t="s">
        <v>136</v>
      </c>
      <c r="L7" s="194">
        <v>2</v>
      </c>
      <c r="M7" s="197"/>
      <c r="N7" s="195">
        <v>17</v>
      </c>
      <c r="O7" s="198">
        <v>10</v>
      </c>
      <c r="P7" s="198" t="s">
        <v>54</v>
      </c>
      <c r="Q7" s="196" t="s">
        <v>192</v>
      </c>
      <c r="R7" s="196">
        <v>1</v>
      </c>
      <c r="S7" s="183"/>
      <c r="T7" s="195">
        <v>24</v>
      </c>
      <c r="U7" s="198">
        <v>7</v>
      </c>
      <c r="V7" s="198" t="s">
        <v>54</v>
      </c>
      <c r="W7" s="196" t="s">
        <v>150</v>
      </c>
      <c r="X7" s="199">
        <v>1</v>
      </c>
    </row>
    <row r="8" spans="1:24">
      <c r="B8" s="195">
        <v>3</v>
      </c>
      <c r="C8" s="202" t="s">
        <v>54</v>
      </c>
      <c r="D8" s="91" t="s">
        <v>54</v>
      </c>
      <c r="E8" s="193" t="s">
        <v>131</v>
      </c>
      <c r="F8" s="194">
        <v>3</v>
      </c>
      <c r="G8" s="188"/>
      <c r="H8" s="195">
        <v>10</v>
      </c>
      <c r="I8" s="196">
        <v>5</v>
      </c>
      <c r="J8" s="196">
        <v>15</v>
      </c>
      <c r="K8" s="193" t="s">
        <v>137</v>
      </c>
      <c r="L8" s="194">
        <v>3</v>
      </c>
      <c r="M8" s="197"/>
      <c r="N8" s="195">
        <v>18</v>
      </c>
      <c r="O8" s="198">
        <v>14</v>
      </c>
      <c r="P8" s="198">
        <v>12</v>
      </c>
      <c r="Q8" s="196" t="s">
        <v>17</v>
      </c>
      <c r="R8" s="196">
        <v>2</v>
      </c>
      <c r="S8" s="183"/>
      <c r="T8" s="195">
        <v>25</v>
      </c>
      <c r="U8" s="201" t="s">
        <v>54</v>
      </c>
      <c r="V8" s="198">
        <v>28</v>
      </c>
      <c r="W8" s="193" t="s">
        <v>197</v>
      </c>
      <c r="X8" s="199">
        <v>1</v>
      </c>
    </row>
    <row r="9" spans="1:24">
      <c r="B9" s="190">
        <v>4</v>
      </c>
      <c r="C9" s="191" t="s">
        <v>54</v>
      </c>
      <c r="D9" s="203" t="s">
        <v>54</v>
      </c>
      <c r="E9" s="193" t="s">
        <v>132</v>
      </c>
      <c r="F9" s="194">
        <v>3</v>
      </c>
      <c r="G9" s="188"/>
      <c r="H9" s="195">
        <v>11</v>
      </c>
      <c r="I9" s="196">
        <v>5</v>
      </c>
      <c r="J9" s="196" t="s">
        <v>54</v>
      </c>
      <c r="K9" s="193" t="s">
        <v>188</v>
      </c>
      <c r="L9" s="194">
        <v>1</v>
      </c>
      <c r="M9" s="197"/>
      <c r="N9" s="195">
        <v>19</v>
      </c>
      <c r="O9" s="196">
        <v>6</v>
      </c>
      <c r="P9" s="196" t="s">
        <v>54</v>
      </c>
      <c r="Q9" s="196" t="s">
        <v>142</v>
      </c>
      <c r="R9" s="196">
        <v>3</v>
      </c>
      <c r="S9" s="183"/>
      <c r="T9" s="195">
        <v>26</v>
      </c>
      <c r="U9" s="198" t="s">
        <v>54</v>
      </c>
      <c r="V9" s="196">
        <v>27</v>
      </c>
      <c r="W9" s="193" t="s">
        <v>151</v>
      </c>
      <c r="X9" s="199">
        <v>3</v>
      </c>
    </row>
    <row r="10" spans="1:24">
      <c r="A10" s="36"/>
      <c r="B10" s="204">
        <v>5</v>
      </c>
      <c r="C10" s="205" t="s">
        <v>54</v>
      </c>
      <c r="D10" s="206">
        <v>6</v>
      </c>
      <c r="E10" s="193" t="s">
        <v>133</v>
      </c>
      <c r="F10" s="194">
        <v>3</v>
      </c>
      <c r="G10" s="188"/>
      <c r="H10" s="195">
        <v>12</v>
      </c>
      <c r="I10" s="196" t="s">
        <v>54</v>
      </c>
      <c r="J10" s="196">
        <v>15</v>
      </c>
      <c r="K10" s="193" t="s">
        <v>106</v>
      </c>
      <c r="L10" s="194">
        <v>3</v>
      </c>
      <c r="M10" s="197"/>
      <c r="N10" s="195">
        <v>20</v>
      </c>
      <c r="O10" s="196">
        <v>10</v>
      </c>
      <c r="P10" s="196">
        <v>22</v>
      </c>
      <c r="Q10" s="196" t="s">
        <v>143</v>
      </c>
      <c r="R10" s="196">
        <v>3</v>
      </c>
      <c r="S10" s="183"/>
      <c r="T10" s="195">
        <v>27</v>
      </c>
      <c r="U10" s="201">
        <v>21</v>
      </c>
      <c r="V10" s="201" t="s">
        <v>54</v>
      </c>
      <c r="W10" s="193" t="s">
        <v>30</v>
      </c>
      <c r="X10" s="199">
        <v>3</v>
      </c>
    </row>
    <row r="11" spans="1:24">
      <c r="A11" s="36"/>
      <c r="B11" s="196">
        <v>6</v>
      </c>
      <c r="C11" s="202" t="s">
        <v>54</v>
      </c>
      <c r="D11" s="91" t="s">
        <v>54</v>
      </c>
      <c r="E11" s="193" t="s">
        <v>134</v>
      </c>
      <c r="F11" s="194">
        <v>3</v>
      </c>
      <c r="G11" s="188"/>
      <c r="H11" s="195">
        <v>13</v>
      </c>
      <c r="I11" s="196" t="s">
        <v>54</v>
      </c>
      <c r="J11" s="196" t="s">
        <v>54</v>
      </c>
      <c r="K11" s="193" t="s">
        <v>138</v>
      </c>
      <c r="L11" s="194">
        <v>1</v>
      </c>
      <c r="M11" s="197"/>
      <c r="N11" s="195">
        <v>21</v>
      </c>
      <c r="O11" s="196">
        <v>10</v>
      </c>
      <c r="P11" s="196">
        <v>12</v>
      </c>
      <c r="Q11" s="196" t="s">
        <v>144</v>
      </c>
      <c r="R11" s="196">
        <v>3</v>
      </c>
      <c r="S11" s="183"/>
      <c r="T11" s="195">
        <v>28</v>
      </c>
      <c r="U11" s="198" t="s">
        <v>54</v>
      </c>
      <c r="V11" s="196">
        <v>21</v>
      </c>
      <c r="W11" s="193" t="s">
        <v>152</v>
      </c>
      <c r="X11" s="199">
        <v>3</v>
      </c>
    </row>
    <row r="12" spans="1:24">
      <c r="A12" s="36"/>
      <c r="B12" s="207">
        <v>7</v>
      </c>
      <c r="C12" s="191" t="s">
        <v>54</v>
      </c>
      <c r="D12" s="203" t="s">
        <v>54</v>
      </c>
      <c r="E12" s="208" t="s">
        <v>135</v>
      </c>
      <c r="F12" s="194">
        <v>1</v>
      </c>
      <c r="G12" s="188"/>
      <c r="H12" s="195">
        <v>14</v>
      </c>
      <c r="I12" s="196">
        <v>6</v>
      </c>
      <c r="J12" s="196" t="s">
        <v>54</v>
      </c>
      <c r="K12" s="193" t="s">
        <v>139</v>
      </c>
      <c r="L12" s="194">
        <v>3</v>
      </c>
      <c r="M12" s="197"/>
      <c r="N12" s="195">
        <v>22</v>
      </c>
      <c r="O12" s="201" t="s">
        <v>167</v>
      </c>
      <c r="P12" s="196" t="s">
        <v>54</v>
      </c>
      <c r="Q12" s="196" t="s">
        <v>5</v>
      </c>
      <c r="R12" s="196">
        <v>3</v>
      </c>
      <c r="S12" s="183"/>
      <c r="T12" s="195">
        <v>29</v>
      </c>
      <c r="U12" s="209" t="s">
        <v>168</v>
      </c>
      <c r="V12" s="198" t="s">
        <v>54</v>
      </c>
      <c r="W12" s="193" t="s">
        <v>153</v>
      </c>
      <c r="X12" s="199">
        <v>3</v>
      </c>
    </row>
    <row r="13" spans="1:24" ht="20.25" thickBot="1">
      <c r="A13" s="36"/>
      <c r="B13" s="380" t="s">
        <v>37</v>
      </c>
      <c r="C13" s="380"/>
      <c r="D13" s="380"/>
      <c r="E13" s="381"/>
      <c r="F13" s="210">
        <f>SUM(F6:F12)</f>
        <v>16</v>
      </c>
      <c r="G13" s="188"/>
      <c r="H13" s="195">
        <v>15</v>
      </c>
      <c r="I13" s="196">
        <v>6</v>
      </c>
      <c r="J13" s="196" t="s">
        <v>54</v>
      </c>
      <c r="K13" s="193" t="s">
        <v>140</v>
      </c>
      <c r="L13" s="194">
        <v>3</v>
      </c>
      <c r="M13" s="183"/>
      <c r="N13" s="380" t="s">
        <v>37</v>
      </c>
      <c r="O13" s="380"/>
      <c r="P13" s="380"/>
      <c r="Q13" s="381"/>
      <c r="R13" s="210">
        <f>SUM(R6:R12)</f>
        <v>17</v>
      </c>
      <c r="S13" s="183"/>
      <c r="T13" s="380" t="s">
        <v>37</v>
      </c>
      <c r="U13" s="380"/>
      <c r="V13" s="383"/>
      <c r="W13" s="384"/>
      <c r="X13" s="211">
        <f>SUM(X6:X12)</f>
        <v>17</v>
      </c>
    </row>
    <row r="14" spans="1:24" ht="20.25" thickBot="1">
      <c r="B14" s="212"/>
      <c r="C14" s="212"/>
      <c r="D14" s="212"/>
      <c r="E14" s="212"/>
      <c r="F14" s="212"/>
      <c r="G14" s="188"/>
      <c r="H14" s="380" t="s">
        <v>37</v>
      </c>
      <c r="I14" s="380"/>
      <c r="J14" s="380"/>
      <c r="K14" s="381"/>
      <c r="L14" s="210">
        <f>SUM(L6:L13)</f>
        <v>18</v>
      </c>
      <c r="M14" s="197"/>
      <c r="N14" s="197"/>
      <c r="O14" s="197"/>
      <c r="P14" s="197"/>
      <c r="Q14" s="197"/>
      <c r="R14" s="197"/>
      <c r="S14" s="197"/>
      <c r="T14" s="197"/>
      <c r="U14" s="197"/>
      <c r="V14" s="213"/>
      <c r="W14" s="213"/>
      <c r="X14" s="213"/>
    </row>
    <row r="15" spans="1:24" s="40" customFormat="1" ht="6" customHeight="1">
      <c r="A15" s="3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2.25" customHeight="1" thickBot="1">
      <c r="B16" s="67"/>
      <c r="C16" s="67"/>
      <c r="D16" s="67"/>
      <c r="E16" s="67"/>
      <c r="F16" s="73"/>
      <c r="G16" s="73"/>
      <c r="H16" s="67"/>
      <c r="I16" s="67"/>
      <c r="J16" s="67"/>
      <c r="K16" s="74"/>
      <c r="L16" s="74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ht="21">
      <c r="A17" s="36"/>
      <c r="B17" s="368" t="s">
        <v>145</v>
      </c>
      <c r="C17" s="368"/>
      <c r="D17" s="368"/>
      <c r="E17" s="368"/>
      <c r="F17" s="369"/>
      <c r="G17" s="65"/>
      <c r="H17" s="367" t="s">
        <v>146</v>
      </c>
      <c r="I17" s="368"/>
      <c r="J17" s="368"/>
      <c r="K17" s="368"/>
      <c r="L17" s="369"/>
      <c r="M17" s="65"/>
      <c r="N17" s="368" t="s">
        <v>147</v>
      </c>
      <c r="O17" s="368"/>
      <c r="P17" s="368"/>
      <c r="Q17" s="368"/>
      <c r="R17" s="369"/>
      <c r="S17" s="67"/>
      <c r="T17" s="367" t="s">
        <v>148</v>
      </c>
      <c r="U17" s="368"/>
      <c r="V17" s="368"/>
      <c r="W17" s="368"/>
      <c r="X17" s="369"/>
    </row>
    <row r="18" spans="1:24" ht="21">
      <c r="A18" s="36"/>
      <c r="B18" s="3" t="s">
        <v>0</v>
      </c>
      <c r="C18" s="5" t="s">
        <v>1</v>
      </c>
      <c r="D18" s="2" t="s">
        <v>2</v>
      </c>
      <c r="E18" s="2" t="s">
        <v>3</v>
      </c>
      <c r="F18" s="55" t="s">
        <v>4</v>
      </c>
      <c r="G18" s="66"/>
      <c r="H18" s="4" t="s">
        <v>0</v>
      </c>
      <c r="I18" s="3" t="s">
        <v>1</v>
      </c>
      <c r="J18" s="3" t="s">
        <v>2</v>
      </c>
      <c r="K18" s="3" t="s">
        <v>3</v>
      </c>
      <c r="L18" s="55" t="s">
        <v>4</v>
      </c>
      <c r="M18" s="65"/>
      <c r="N18" s="3" t="s">
        <v>0</v>
      </c>
      <c r="O18" s="5" t="s">
        <v>1</v>
      </c>
      <c r="P18" s="2" t="s">
        <v>2</v>
      </c>
      <c r="Q18" s="2" t="s">
        <v>3</v>
      </c>
      <c r="R18" s="55" t="s">
        <v>4</v>
      </c>
      <c r="S18" s="67"/>
      <c r="T18" s="4" t="s">
        <v>0</v>
      </c>
      <c r="U18" s="3" t="s">
        <v>1</v>
      </c>
      <c r="V18" s="3" t="s">
        <v>2</v>
      </c>
      <c r="W18" s="3" t="s">
        <v>3</v>
      </c>
      <c r="X18" s="55" t="s">
        <v>4</v>
      </c>
    </row>
    <row r="19" spans="1:24">
      <c r="A19" s="36"/>
      <c r="B19" s="63">
        <v>30</v>
      </c>
      <c r="C19" s="45" t="s">
        <v>54</v>
      </c>
      <c r="D19" s="42">
        <v>32</v>
      </c>
      <c r="E19" s="19" t="s">
        <v>186</v>
      </c>
      <c r="F19" s="61">
        <v>1</v>
      </c>
      <c r="G19" s="66"/>
      <c r="H19" s="13">
        <v>38</v>
      </c>
      <c r="I19" s="14" t="s">
        <v>54</v>
      </c>
      <c r="J19" s="14" t="s">
        <v>54</v>
      </c>
      <c r="K19" s="19" t="s">
        <v>38</v>
      </c>
      <c r="L19" s="62">
        <v>1</v>
      </c>
      <c r="M19" s="65"/>
      <c r="N19" s="14">
        <v>47</v>
      </c>
      <c r="O19" s="14">
        <v>4</v>
      </c>
      <c r="P19" s="14" t="s">
        <v>54</v>
      </c>
      <c r="Q19" s="63" t="s">
        <v>19</v>
      </c>
      <c r="R19" s="61">
        <v>2</v>
      </c>
      <c r="S19" s="67"/>
      <c r="T19" s="13">
        <v>56</v>
      </c>
      <c r="U19" s="26">
        <v>48</v>
      </c>
      <c r="V19" s="26" t="s">
        <v>54</v>
      </c>
      <c r="W19" s="18" t="s">
        <v>200</v>
      </c>
      <c r="X19" s="61">
        <v>1</v>
      </c>
    </row>
    <row r="20" spans="1:24">
      <c r="A20" s="36"/>
      <c r="B20" s="63">
        <v>31</v>
      </c>
      <c r="C20" s="45" t="s">
        <v>54</v>
      </c>
      <c r="D20" s="43">
        <v>23</v>
      </c>
      <c r="E20" s="18" t="s">
        <v>154</v>
      </c>
      <c r="F20" s="61">
        <v>3</v>
      </c>
      <c r="G20" s="66"/>
      <c r="H20" s="13">
        <v>39</v>
      </c>
      <c r="I20" s="22" t="s">
        <v>54</v>
      </c>
      <c r="J20" s="14">
        <v>31</v>
      </c>
      <c r="K20" s="18" t="s">
        <v>189</v>
      </c>
      <c r="L20" s="61">
        <v>1</v>
      </c>
      <c r="M20" s="65"/>
      <c r="N20" s="14">
        <v>48</v>
      </c>
      <c r="O20" s="69" t="s">
        <v>177</v>
      </c>
      <c r="P20" s="26" t="s">
        <v>54</v>
      </c>
      <c r="Q20" s="63" t="s">
        <v>193</v>
      </c>
      <c r="R20" s="62">
        <v>1</v>
      </c>
      <c r="S20" s="67"/>
      <c r="T20" s="13">
        <v>57</v>
      </c>
      <c r="U20" s="26" t="s">
        <v>54</v>
      </c>
      <c r="V20" s="26" t="s">
        <v>54</v>
      </c>
      <c r="W20" s="14" t="s">
        <v>9</v>
      </c>
      <c r="X20" s="62">
        <v>2</v>
      </c>
    </row>
    <row r="21" spans="1:24">
      <c r="A21" s="36"/>
      <c r="B21" s="14">
        <v>32</v>
      </c>
      <c r="C21" s="46">
        <v>29</v>
      </c>
      <c r="D21" s="25" t="s">
        <v>54</v>
      </c>
      <c r="E21" s="18" t="s">
        <v>155</v>
      </c>
      <c r="F21" s="61">
        <v>3</v>
      </c>
      <c r="G21" s="66"/>
      <c r="H21" s="13">
        <v>40</v>
      </c>
      <c r="I21" s="22" t="s">
        <v>173</v>
      </c>
      <c r="J21" s="14" t="s">
        <v>54</v>
      </c>
      <c r="K21" s="18" t="s">
        <v>190</v>
      </c>
      <c r="L21" s="61">
        <v>1</v>
      </c>
      <c r="M21" s="65"/>
      <c r="N21" s="14">
        <v>49</v>
      </c>
      <c r="O21" s="69" t="s">
        <v>178</v>
      </c>
      <c r="P21" s="26" t="s">
        <v>54</v>
      </c>
      <c r="Q21" s="63" t="s">
        <v>194</v>
      </c>
      <c r="R21" s="62">
        <v>1</v>
      </c>
      <c r="S21" s="67"/>
      <c r="T21" s="13">
        <v>58</v>
      </c>
      <c r="U21" s="22" t="s">
        <v>181</v>
      </c>
      <c r="V21" s="26" t="s">
        <v>54</v>
      </c>
      <c r="W21" s="18" t="s">
        <v>166</v>
      </c>
      <c r="X21" s="61">
        <v>3</v>
      </c>
    </row>
    <row r="22" spans="1:24">
      <c r="A22" s="36"/>
      <c r="B22" s="63">
        <v>33</v>
      </c>
      <c r="C22" s="75" t="s">
        <v>172</v>
      </c>
      <c r="D22" s="19" t="s">
        <v>54</v>
      </c>
      <c r="E22" s="18" t="s">
        <v>169</v>
      </c>
      <c r="F22" s="61">
        <v>3</v>
      </c>
      <c r="G22" s="66"/>
      <c r="H22" s="13">
        <v>41</v>
      </c>
      <c r="I22" s="22" t="s">
        <v>174</v>
      </c>
      <c r="J22" s="14" t="s">
        <v>54</v>
      </c>
      <c r="K22" s="18" t="s">
        <v>191</v>
      </c>
      <c r="L22" s="61">
        <v>1</v>
      </c>
      <c r="M22" s="65"/>
      <c r="N22" s="14">
        <v>50</v>
      </c>
      <c r="O22" s="22" t="s">
        <v>179</v>
      </c>
      <c r="P22" s="14" t="s">
        <v>54</v>
      </c>
      <c r="Q22" s="63" t="s">
        <v>117</v>
      </c>
      <c r="R22" s="62">
        <v>3</v>
      </c>
      <c r="S22" s="67"/>
      <c r="T22" s="13">
        <v>59</v>
      </c>
      <c r="U22" s="26">
        <v>50</v>
      </c>
      <c r="V22" s="14" t="s">
        <v>54</v>
      </c>
      <c r="W22" s="18" t="s">
        <v>198</v>
      </c>
      <c r="X22" s="61">
        <v>1</v>
      </c>
    </row>
    <row r="23" spans="1:24">
      <c r="A23" s="36"/>
      <c r="B23" s="64">
        <v>34</v>
      </c>
      <c r="C23" s="37" t="s">
        <v>54</v>
      </c>
      <c r="D23" s="44">
        <v>32</v>
      </c>
      <c r="E23" s="18" t="s">
        <v>156</v>
      </c>
      <c r="F23" s="61">
        <v>3</v>
      </c>
      <c r="G23" s="66"/>
      <c r="H23" s="13">
        <v>42</v>
      </c>
      <c r="I23" s="14">
        <v>37</v>
      </c>
      <c r="J23" s="14">
        <v>33</v>
      </c>
      <c r="K23" s="18" t="s">
        <v>159</v>
      </c>
      <c r="L23" s="61">
        <v>3</v>
      </c>
      <c r="M23" s="65"/>
      <c r="N23" s="14">
        <v>51</v>
      </c>
      <c r="O23" s="14" t="s">
        <v>54</v>
      </c>
      <c r="P23" s="14">
        <v>45</v>
      </c>
      <c r="Q23" s="63" t="s">
        <v>163</v>
      </c>
      <c r="R23" s="62">
        <v>3</v>
      </c>
      <c r="S23" s="67"/>
      <c r="T23" s="13">
        <v>60</v>
      </c>
      <c r="U23" s="22" t="s">
        <v>54</v>
      </c>
      <c r="V23" s="22" t="s">
        <v>54</v>
      </c>
      <c r="W23" s="18" t="s">
        <v>122</v>
      </c>
      <c r="X23" s="61">
        <v>2</v>
      </c>
    </row>
    <row r="24" spans="1:24">
      <c r="A24" s="36"/>
      <c r="B24" s="14">
        <v>35</v>
      </c>
      <c r="C24" s="76" t="s">
        <v>170</v>
      </c>
      <c r="D24" s="25" t="s">
        <v>54</v>
      </c>
      <c r="E24" s="18" t="s">
        <v>157</v>
      </c>
      <c r="F24" s="61">
        <v>3</v>
      </c>
      <c r="G24" s="66"/>
      <c r="H24" s="13">
        <v>43</v>
      </c>
      <c r="I24" s="22" t="s">
        <v>175</v>
      </c>
      <c r="J24" s="14" t="s">
        <v>54</v>
      </c>
      <c r="K24" s="18" t="s">
        <v>160</v>
      </c>
      <c r="L24" s="61">
        <v>3</v>
      </c>
      <c r="M24" s="65"/>
      <c r="N24" s="14">
        <v>52</v>
      </c>
      <c r="O24" s="14" t="s">
        <v>54</v>
      </c>
      <c r="P24" s="14" t="s">
        <v>54</v>
      </c>
      <c r="Q24" s="63" t="s">
        <v>164</v>
      </c>
      <c r="R24" s="62">
        <v>3</v>
      </c>
      <c r="S24" s="67"/>
      <c r="T24" s="13">
        <v>61</v>
      </c>
      <c r="U24" s="69" t="s">
        <v>182</v>
      </c>
      <c r="V24" s="14" t="s">
        <v>54</v>
      </c>
      <c r="W24" s="18" t="s">
        <v>199</v>
      </c>
      <c r="X24" s="61">
        <v>1</v>
      </c>
    </row>
    <row r="25" spans="1:24">
      <c r="A25" s="36"/>
      <c r="B25" s="63">
        <v>36</v>
      </c>
      <c r="C25" s="75" t="s">
        <v>171</v>
      </c>
      <c r="D25" s="43" t="s">
        <v>54</v>
      </c>
      <c r="E25" s="68" t="s">
        <v>187</v>
      </c>
      <c r="F25" s="61">
        <v>1</v>
      </c>
      <c r="G25" s="66"/>
      <c r="H25" s="13">
        <v>44</v>
      </c>
      <c r="I25" s="22" t="s">
        <v>176</v>
      </c>
      <c r="J25" s="14" t="s">
        <v>54</v>
      </c>
      <c r="K25" s="18" t="s">
        <v>161</v>
      </c>
      <c r="L25" s="61">
        <v>3</v>
      </c>
      <c r="M25" s="65"/>
      <c r="N25" s="14">
        <v>53</v>
      </c>
      <c r="O25" s="22" t="s">
        <v>180</v>
      </c>
      <c r="P25" s="14" t="s">
        <v>54</v>
      </c>
      <c r="Q25" s="18" t="s">
        <v>195</v>
      </c>
      <c r="R25" s="61">
        <v>1</v>
      </c>
      <c r="S25" s="67"/>
      <c r="T25" s="13">
        <v>62</v>
      </c>
      <c r="U25" s="26" t="s">
        <v>54</v>
      </c>
      <c r="V25" s="26" t="s">
        <v>54</v>
      </c>
      <c r="W25" s="77" t="s">
        <v>196</v>
      </c>
      <c r="X25" s="15">
        <v>3</v>
      </c>
    </row>
    <row r="26" spans="1:24">
      <c r="A26" s="36"/>
      <c r="B26" s="63">
        <v>37</v>
      </c>
      <c r="C26" s="45">
        <v>23</v>
      </c>
      <c r="D26" s="19" t="s">
        <v>54</v>
      </c>
      <c r="E26" s="18" t="s">
        <v>158</v>
      </c>
      <c r="F26" s="61">
        <v>3</v>
      </c>
      <c r="G26" s="66"/>
      <c r="H26" s="13">
        <v>45</v>
      </c>
      <c r="I26" s="14">
        <v>31</v>
      </c>
      <c r="J26" s="14" t="s">
        <v>54</v>
      </c>
      <c r="K26" s="18" t="s">
        <v>162</v>
      </c>
      <c r="L26" s="61">
        <v>3</v>
      </c>
      <c r="M26" s="65"/>
      <c r="N26" s="14">
        <v>54</v>
      </c>
      <c r="O26" s="14" t="s">
        <v>54</v>
      </c>
      <c r="P26" s="14" t="s">
        <v>54</v>
      </c>
      <c r="Q26" s="63" t="s">
        <v>165</v>
      </c>
      <c r="R26" s="62">
        <v>2</v>
      </c>
      <c r="S26" s="66"/>
      <c r="T26" s="14">
        <v>63</v>
      </c>
      <c r="U26" s="26" t="s">
        <v>54</v>
      </c>
      <c r="V26" s="14" t="s">
        <v>54</v>
      </c>
      <c r="W26" s="22" t="s">
        <v>201</v>
      </c>
      <c r="X26" s="15">
        <v>2</v>
      </c>
    </row>
    <row r="27" spans="1:24" ht="20.25" thickBot="1">
      <c r="A27" s="36"/>
      <c r="B27" s="374" t="s">
        <v>37</v>
      </c>
      <c r="C27" s="374"/>
      <c r="D27" s="374"/>
      <c r="E27" s="375"/>
      <c r="F27" s="20">
        <f>SUM(F19:F26)</f>
        <v>20</v>
      </c>
      <c r="G27" s="66"/>
      <c r="H27" s="13">
        <v>46</v>
      </c>
      <c r="I27" s="14" t="s">
        <v>54</v>
      </c>
      <c r="J27" s="14" t="s">
        <v>54</v>
      </c>
      <c r="K27" s="77" t="s">
        <v>196</v>
      </c>
      <c r="L27" s="61">
        <v>3</v>
      </c>
      <c r="M27" s="65"/>
      <c r="N27" s="14">
        <v>55</v>
      </c>
      <c r="O27" s="26" t="s">
        <v>54</v>
      </c>
      <c r="P27" s="14" t="s">
        <v>54</v>
      </c>
      <c r="Q27" s="22" t="s">
        <v>201</v>
      </c>
      <c r="R27" s="61">
        <v>2</v>
      </c>
      <c r="S27" s="66"/>
      <c r="T27" s="374" t="s">
        <v>37</v>
      </c>
      <c r="U27" s="374"/>
      <c r="V27" s="374"/>
      <c r="W27" s="375"/>
      <c r="X27" s="20">
        <f>SUM(X19:X26)</f>
        <v>15</v>
      </c>
    </row>
    <row r="28" spans="1:24" ht="20.25" thickBot="1">
      <c r="B28" s="67"/>
      <c r="C28" s="67"/>
      <c r="D28" s="67"/>
      <c r="E28" s="67"/>
      <c r="F28" s="67"/>
      <c r="G28" s="66"/>
      <c r="H28" s="374" t="s">
        <v>37</v>
      </c>
      <c r="I28" s="374"/>
      <c r="J28" s="374"/>
      <c r="K28" s="375"/>
      <c r="L28" s="20">
        <f>SUM(L19:L27)</f>
        <v>19</v>
      </c>
      <c r="M28" s="65"/>
      <c r="N28" s="374" t="s">
        <v>37</v>
      </c>
      <c r="O28" s="374"/>
      <c r="P28" s="374"/>
      <c r="Q28" s="375"/>
      <c r="R28" s="20">
        <f>SUM(R19:R27)</f>
        <v>18</v>
      </c>
      <c r="S28" s="67"/>
      <c r="T28" s="67"/>
      <c r="U28" s="67"/>
      <c r="V28" s="67"/>
      <c r="W28" s="67"/>
      <c r="X28" s="67"/>
    </row>
    <row r="29" spans="1:24">
      <c r="A29" s="38"/>
      <c r="B29" s="370" t="s">
        <v>128</v>
      </c>
      <c r="C29" s="370"/>
      <c r="D29" s="370"/>
      <c r="E29" s="370"/>
      <c r="F29" s="370"/>
      <c r="G29" s="71"/>
      <c r="H29" s="71"/>
      <c r="I29" s="71"/>
      <c r="J29" s="71"/>
      <c r="K29" s="71"/>
      <c r="L29" s="7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372" t="s">
        <v>204</v>
      </c>
      <c r="C30" s="372"/>
      <c r="D30" s="372"/>
      <c r="E30" s="372"/>
      <c r="F30" s="372"/>
      <c r="G30" s="67"/>
      <c r="H30" s="371" t="s">
        <v>203</v>
      </c>
      <c r="I30" s="371"/>
      <c r="J30" s="371"/>
      <c r="K30" s="371"/>
      <c r="L30" s="371"/>
      <c r="M30" s="67"/>
      <c r="N30" s="376" t="s">
        <v>202</v>
      </c>
      <c r="O30" s="376"/>
      <c r="P30" s="376"/>
      <c r="Q30" s="376"/>
      <c r="R30" s="376"/>
      <c r="S30" s="67"/>
      <c r="T30" s="67"/>
      <c r="U30" s="67"/>
      <c r="V30" s="67"/>
      <c r="W30" s="67"/>
      <c r="X30" s="67"/>
    </row>
    <row r="31" spans="1:24" ht="19.5" customHeight="1">
      <c r="B31" s="372"/>
      <c r="C31" s="372"/>
      <c r="D31" s="372"/>
      <c r="E31" s="372"/>
      <c r="F31" s="372"/>
      <c r="G31" s="67"/>
      <c r="H31" s="371"/>
      <c r="I31" s="371"/>
      <c r="J31" s="371"/>
      <c r="K31" s="371"/>
      <c r="L31" s="371"/>
      <c r="M31" s="67"/>
      <c r="N31" s="376"/>
      <c r="O31" s="376"/>
      <c r="P31" s="376"/>
      <c r="Q31" s="376"/>
      <c r="R31" s="376"/>
      <c r="S31" s="67"/>
      <c r="T31" s="67"/>
      <c r="U31" s="67"/>
      <c r="V31" s="67"/>
      <c r="W31" s="67"/>
      <c r="X31" s="67"/>
    </row>
    <row r="32" spans="1:24">
      <c r="B32" s="372"/>
      <c r="C32" s="372"/>
      <c r="D32" s="372"/>
      <c r="E32" s="372"/>
      <c r="F32" s="372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9" spans="17:21">
      <c r="Q39" s="373"/>
      <c r="R39" s="373"/>
      <c r="S39" s="373"/>
      <c r="T39" s="373"/>
      <c r="U39" s="373"/>
    </row>
    <row r="40" spans="17:21">
      <c r="Q40" s="373"/>
      <c r="R40" s="373"/>
      <c r="S40" s="373"/>
      <c r="T40" s="373"/>
      <c r="U40" s="373"/>
    </row>
  </sheetData>
  <mergeCells count="22">
    <mergeCell ref="B4:F4"/>
    <mergeCell ref="H4:L4"/>
    <mergeCell ref="B13:E13"/>
    <mergeCell ref="H14:K14"/>
    <mergeCell ref="B3:X3"/>
    <mergeCell ref="T4:X4"/>
    <mergeCell ref="T13:W13"/>
    <mergeCell ref="N4:R4"/>
    <mergeCell ref="N13:Q13"/>
    <mergeCell ref="T17:X17"/>
    <mergeCell ref="B29:F29"/>
    <mergeCell ref="H30:L31"/>
    <mergeCell ref="B30:F32"/>
    <mergeCell ref="Q39:U40"/>
    <mergeCell ref="T27:W27"/>
    <mergeCell ref="N30:R31"/>
    <mergeCell ref="H28:K28"/>
    <mergeCell ref="B17:F17"/>
    <mergeCell ref="H17:L17"/>
    <mergeCell ref="B27:E27"/>
    <mergeCell ref="N17:R17"/>
    <mergeCell ref="N28:Q28"/>
  </mergeCells>
  <pageMargins left="0" right="0" top="0" bottom="0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7"/>
  <sheetViews>
    <sheetView rightToLeft="1" workbookViewId="0">
      <selection activeCell="K6" sqref="K6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25" style="67" bestFit="1" customWidth="1"/>
    <col min="6" max="6" width="5.375" style="67" customWidth="1"/>
    <col min="7" max="7" width="4.125" style="67" customWidth="1"/>
    <col min="8" max="8" width="5.875" style="67" customWidth="1"/>
    <col min="9" max="9" width="5.375" style="67" customWidth="1"/>
    <col min="10" max="10" width="5.75" style="67" customWidth="1"/>
    <col min="11" max="11" width="16.125" style="67" bestFit="1" customWidth="1"/>
    <col min="12" max="12" width="6.375" style="67" customWidth="1"/>
    <col min="13" max="13" width="1.875" style="67" customWidth="1"/>
    <col min="14" max="14" width="9" style="67"/>
    <col min="15" max="15" width="6.375" style="67" customWidth="1"/>
    <col min="16" max="16" width="9" style="67"/>
    <col min="17" max="17" width="0.875" style="67" customWidth="1"/>
    <col min="18" max="16384" width="9" style="67"/>
  </cols>
  <sheetData>
    <row r="1" spans="1:18" ht="25.5" thickBot="1">
      <c r="B1" s="386" t="s">
        <v>101</v>
      </c>
      <c r="C1" s="387"/>
      <c r="D1" s="387"/>
      <c r="E1" s="387"/>
      <c r="F1" s="387"/>
      <c r="G1" s="387"/>
      <c r="H1" s="387"/>
      <c r="I1" s="387"/>
      <c r="J1" s="387"/>
      <c r="K1" s="387"/>
      <c r="L1" s="388"/>
      <c r="M1" s="1"/>
      <c r="N1" s="1"/>
      <c r="O1" s="1"/>
      <c r="P1" s="1"/>
      <c r="Q1" s="1"/>
      <c r="R1" s="1"/>
    </row>
    <row r="2" spans="1:18" s="80" customFormat="1" ht="21">
      <c r="A2" s="78"/>
      <c r="B2" s="368" t="s">
        <v>10</v>
      </c>
      <c r="C2" s="368"/>
      <c r="D2" s="368"/>
      <c r="E2" s="368"/>
      <c r="F2" s="369"/>
      <c r="G2" s="79"/>
      <c r="H2" s="367" t="s">
        <v>11</v>
      </c>
      <c r="I2" s="368"/>
      <c r="J2" s="368"/>
      <c r="K2" s="368"/>
      <c r="L2" s="369"/>
    </row>
    <row r="3" spans="1:18" s="80" customFormat="1" ht="17.25">
      <c r="A3" s="78"/>
      <c r="B3" s="8" t="s">
        <v>0</v>
      </c>
      <c r="C3" s="50" t="s">
        <v>1</v>
      </c>
      <c r="D3" s="10" t="s">
        <v>2</v>
      </c>
      <c r="E3" s="10" t="s">
        <v>3</v>
      </c>
      <c r="F3" s="55" t="s">
        <v>4</v>
      </c>
      <c r="G3" s="78"/>
      <c r="H3" s="7" t="s">
        <v>0</v>
      </c>
      <c r="I3" s="8" t="s">
        <v>1</v>
      </c>
      <c r="J3" s="8" t="s">
        <v>2</v>
      </c>
      <c r="K3" s="8" t="s">
        <v>3</v>
      </c>
      <c r="L3" s="9" t="s">
        <v>4</v>
      </c>
    </row>
    <row r="4" spans="1:18">
      <c r="B4" s="11">
        <v>1</v>
      </c>
      <c r="C4" s="45" t="s">
        <v>54</v>
      </c>
      <c r="D4" s="42" t="s">
        <v>54</v>
      </c>
      <c r="E4" s="23" t="s">
        <v>102</v>
      </c>
      <c r="F4" s="56">
        <v>2</v>
      </c>
      <c r="G4" s="66"/>
      <c r="H4" s="13">
        <v>8</v>
      </c>
      <c r="I4" s="14">
        <v>7</v>
      </c>
      <c r="J4" s="14" t="s">
        <v>54</v>
      </c>
      <c r="K4" s="23" t="s">
        <v>109</v>
      </c>
      <c r="L4" s="56">
        <v>1</v>
      </c>
    </row>
    <row r="5" spans="1:18">
      <c r="B5" s="11">
        <v>2</v>
      </c>
      <c r="C5" s="45" t="s">
        <v>54</v>
      </c>
      <c r="D5" s="43" t="s">
        <v>54</v>
      </c>
      <c r="E5" s="23" t="s">
        <v>103</v>
      </c>
      <c r="F5" s="56">
        <v>2</v>
      </c>
      <c r="G5" s="66"/>
      <c r="H5" s="13">
        <v>9</v>
      </c>
      <c r="I5" s="22" t="s">
        <v>54</v>
      </c>
      <c r="J5" s="14" t="s">
        <v>54</v>
      </c>
      <c r="K5" s="23" t="s">
        <v>123</v>
      </c>
      <c r="L5" s="56">
        <v>3</v>
      </c>
    </row>
    <row r="6" spans="1:18">
      <c r="B6" s="13">
        <v>3</v>
      </c>
      <c r="C6" s="46" t="s">
        <v>54</v>
      </c>
      <c r="D6" s="25" t="s">
        <v>54</v>
      </c>
      <c r="E6" s="23" t="s">
        <v>104</v>
      </c>
      <c r="F6" s="56">
        <v>3</v>
      </c>
      <c r="G6" s="66"/>
      <c r="H6" s="13">
        <v>10</v>
      </c>
      <c r="I6" s="14">
        <v>4</v>
      </c>
      <c r="J6" s="14" t="s">
        <v>54</v>
      </c>
      <c r="K6" s="24" t="s">
        <v>17</v>
      </c>
      <c r="L6" s="56">
        <v>2</v>
      </c>
    </row>
    <row r="7" spans="1:18">
      <c r="B7" s="11">
        <v>4</v>
      </c>
      <c r="C7" s="45" t="s">
        <v>54</v>
      </c>
      <c r="D7" s="19" t="s">
        <v>54</v>
      </c>
      <c r="E7" s="23" t="s">
        <v>105</v>
      </c>
      <c r="F7" s="56">
        <v>3</v>
      </c>
      <c r="G7" s="66"/>
      <c r="H7" s="13">
        <v>11</v>
      </c>
      <c r="I7" s="14">
        <v>7</v>
      </c>
      <c r="J7" s="14" t="s">
        <v>54</v>
      </c>
      <c r="K7" s="23" t="s">
        <v>14</v>
      </c>
      <c r="L7" s="56">
        <v>3</v>
      </c>
    </row>
    <row r="8" spans="1:18">
      <c r="B8" s="16">
        <v>5</v>
      </c>
      <c r="C8" s="37" t="s">
        <v>54</v>
      </c>
      <c r="D8" s="44">
        <v>3</v>
      </c>
      <c r="E8" s="23" t="s">
        <v>106</v>
      </c>
      <c r="F8" s="56">
        <v>3</v>
      </c>
      <c r="G8" s="66"/>
      <c r="H8" s="13">
        <v>12</v>
      </c>
      <c r="I8" s="14" t="s">
        <v>54</v>
      </c>
      <c r="J8" s="14" t="s">
        <v>54</v>
      </c>
      <c r="K8" s="23" t="s">
        <v>110</v>
      </c>
      <c r="L8" s="56">
        <v>3</v>
      </c>
    </row>
    <row r="9" spans="1:18">
      <c r="A9" s="66"/>
      <c r="B9" s="14">
        <v>6</v>
      </c>
      <c r="C9" s="46" t="s">
        <v>54</v>
      </c>
      <c r="D9" s="25" t="s">
        <v>54</v>
      </c>
      <c r="E9" s="23" t="s">
        <v>107</v>
      </c>
      <c r="F9" s="56">
        <v>3</v>
      </c>
      <c r="G9" s="66"/>
      <c r="H9" s="13">
        <v>13</v>
      </c>
      <c r="I9" s="14" t="s">
        <v>54</v>
      </c>
      <c r="J9" s="14" t="s">
        <v>54</v>
      </c>
      <c r="K9" s="23" t="s">
        <v>111</v>
      </c>
      <c r="L9" s="56">
        <v>3</v>
      </c>
    </row>
    <row r="10" spans="1:18">
      <c r="A10" s="66"/>
      <c r="B10" s="63">
        <v>7</v>
      </c>
      <c r="C10" s="45" t="s">
        <v>54</v>
      </c>
      <c r="D10" s="19">
        <v>5</v>
      </c>
      <c r="E10" s="23" t="s">
        <v>108</v>
      </c>
      <c r="F10" s="56">
        <v>3</v>
      </c>
      <c r="G10" s="66"/>
      <c r="H10" s="13">
        <v>14</v>
      </c>
      <c r="I10" s="14" t="s">
        <v>54</v>
      </c>
      <c r="J10" s="14" t="s">
        <v>54</v>
      </c>
      <c r="K10" s="23" t="s">
        <v>9</v>
      </c>
      <c r="L10" s="56">
        <v>2</v>
      </c>
    </row>
    <row r="11" spans="1:18" ht="20.25" thickBot="1">
      <c r="A11" s="66"/>
      <c r="B11" s="374" t="s">
        <v>37</v>
      </c>
      <c r="C11" s="374"/>
      <c r="D11" s="374"/>
      <c r="E11" s="389"/>
      <c r="F11" s="20">
        <f>SUM(F4:F10)</f>
        <v>19</v>
      </c>
      <c r="G11" s="66"/>
      <c r="H11" s="13">
        <v>15</v>
      </c>
      <c r="I11" s="22" t="s">
        <v>124</v>
      </c>
      <c r="J11" s="14">
        <v>11</v>
      </c>
      <c r="K11" s="23" t="s">
        <v>112</v>
      </c>
      <c r="L11" s="56">
        <v>3</v>
      </c>
    </row>
    <row r="12" spans="1:18" ht="20.25" thickBot="1">
      <c r="B12" s="21"/>
      <c r="C12" s="21"/>
      <c r="D12" s="21"/>
      <c r="E12" s="21"/>
      <c r="F12" s="21"/>
      <c r="G12" s="66"/>
      <c r="H12" s="374" t="s">
        <v>37</v>
      </c>
      <c r="I12" s="374"/>
      <c r="J12" s="374"/>
      <c r="K12" s="375"/>
      <c r="L12" s="20">
        <f>SUM(L4:L11)</f>
        <v>20</v>
      </c>
    </row>
    <row r="13" spans="1:18" s="72" customFormat="1" ht="10.5" thickBot="1">
      <c r="A13" s="71"/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s="80" customFormat="1" ht="21">
      <c r="A14" s="78"/>
      <c r="B14" s="368" t="s">
        <v>12</v>
      </c>
      <c r="C14" s="368"/>
      <c r="D14" s="368"/>
      <c r="E14" s="368"/>
      <c r="F14" s="369"/>
      <c r="G14" s="79"/>
      <c r="H14" s="367" t="s">
        <v>13</v>
      </c>
      <c r="I14" s="368"/>
      <c r="J14" s="368"/>
      <c r="K14" s="368"/>
      <c r="L14" s="369"/>
    </row>
    <row r="15" spans="1:18" s="80" customFormat="1" ht="17.25">
      <c r="A15" s="78"/>
      <c r="B15" s="8" t="s">
        <v>0</v>
      </c>
      <c r="C15" s="50" t="s">
        <v>1</v>
      </c>
      <c r="D15" s="10" t="s">
        <v>2</v>
      </c>
      <c r="E15" s="10" t="s">
        <v>3</v>
      </c>
      <c r="F15" s="9" t="s">
        <v>4</v>
      </c>
      <c r="G15" s="78"/>
      <c r="H15" s="7" t="s">
        <v>0</v>
      </c>
      <c r="I15" s="8" t="s">
        <v>1</v>
      </c>
      <c r="J15" s="8" t="s">
        <v>2</v>
      </c>
      <c r="K15" s="8" t="s">
        <v>3</v>
      </c>
      <c r="L15" s="9" t="s">
        <v>4</v>
      </c>
    </row>
    <row r="16" spans="1:18">
      <c r="B16" s="13">
        <v>16</v>
      </c>
      <c r="C16" s="14" t="s">
        <v>54</v>
      </c>
      <c r="D16" s="14">
        <v>15</v>
      </c>
      <c r="E16" s="23" t="s">
        <v>113</v>
      </c>
      <c r="F16" s="23">
        <v>1</v>
      </c>
      <c r="G16" s="65"/>
      <c r="H16" s="13">
        <v>26</v>
      </c>
      <c r="I16" s="26" t="s">
        <v>54</v>
      </c>
      <c r="J16" s="26">
        <v>20</v>
      </c>
      <c r="K16" s="23" t="s">
        <v>127</v>
      </c>
      <c r="L16" s="56">
        <v>1</v>
      </c>
    </row>
    <row r="17" spans="1:18">
      <c r="B17" s="13">
        <v>17</v>
      </c>
      <c r="C17" s="26" t="s">
        <v>54</v>
      </c>
      <c r="D17" s="26" t="s">
        <v>54</v>
      </c>
      <c r="E17" s="23" t="s">
        <v>38</v>
      </c>
      <c r="F17" s="23">
        <v>1</v>
      </c>
      <c r="G17" s="65"/>
      <c r="H17" s="13">
        <v>27</v>
      </c>
      <c r="I17" s="26">
        <v>25</v>
      </c>
      <c r="J17" s="26" t="s">
        <v>54</v>
      </c>
      <c r="K17" s="23" t="s">
        <v>118</v>
      </c>
      <c r="L17" s="56">
        <v>1</v>
      </c>
    </row>
    <row r="18" spans="1:18">
      <c r="B18" s="13">
        <v>18</v>
      </c>
      <c r="C18" s="26" t="s">
        <v>54</v>
      </c>
      <c r="D18" s="26">
        <v>13</v>
      </c>
      <c r="E18" s="23" t="s">
        <v>114</v>
      </c>
      <c r="F18" s="23">
        <v>1</v>
      </c>
      <c r="G18" s="65"/>
      <c r="H18" s="13">
        <v>28</v>
      </c>
      <c r="I18" s="22">
        <v>20</v>
      </c>
      <c r="J18" s="26" t="s">
        <v>54</v>
      </c>
      <c r="K18" s="23" t="s">
        <v>119</v>
      </c>
      <c r="L18" s="56">
        <v>2</v>
      </c>
    </row>
    <row r="19" spans="1:18">
      <c r="B19" s="13">
        <v>19</v>
      </c>
      <c r="C19" s="14">
        <v>11</v>
      </c>
      <c r="D19" s="14" t="s">
        <v>54</v>
      </c>
      <c r="E19" s="23" t="s">
        <v>32</v>
      </c>
      <c r="F19" s="23">
        <v>1</v>
      </c>
      <c r="G19" s="65"/>
      <c r="H19" s="13">
        <v>29</v>
      </c>
      <c r="I19" s="26">
        <v>7</v>
      </c>
      <c r="J19" s="14" t="s">
        <v>54</v>
      </c>
      <c r="K19" s="23" t="s">
        <v>120</v>
      </c>
      <c r="L19" s="56">
        <v>2</v>
      </c>
    </row>
    <row r="20" spans="1:18">
      <c r="B20" s="13">
        <v>20</v>
      </c>
      <c r="C20" s="14" t="s">
        <v>54</v>
      </c>
      <c r="D20" s="14" t="s">
        <v>54</v>
      </c>
      <c r="E20" s="23" t="s">
        <v>125</v>
      </c>
      <c r="F20" s="23">
        <v>2</v>
      </c>
      <c r="G20" s="65"/>
      <c r="H20" s="13">
        <v>30</v>
      </c>
      <c r="I20" s="22" t="s">
        <v>54</v>
      </c>
      <c r="J20" s="22" t="s">
        <v>54</v>
      </c>
      <c r="K20" s="23" t="s">
        <v>19</v>
      </c>
      <c r="L20" s="56">
        <v>2</v>
      </c>
    </row>
    <row r="21" spans="1:18">
      <c r="B21" s="13">
        <v>21</v>
      </c>
      <c r="C21" s="14" t="s">
        <v>54</v>
      </c>
      <c r="D21" s="14" t="s">
        <v>54</v>
      </c>
      <c r="E21" s="23" t="s">
        <v>126</v>
      </c>
      <c r="F21" s="23">
        <v>2</v>
      </c>
      <c r="G21" s="65"/>
      <c r="H21" s="13">
        <v>31</v>
      </c>
      <c r="I21" s="26" t="s">
        <v>54</v>
      </c>
      <c r="J21" s="14" t="s">
        <v>54</v>
      </c>
      <c r="K21" s="23" t="s">
        <v>21</v>
      </c>
      <c r="L21" s="56">
        <v>2</v>
      </c>
    </row>
    <row r="22" spans="1:18">
      <c r="B22" s="13">
        <v>22</v>
      </c>
      <c r="C22" s="14" t="s">
        <v>54</v>
      </c>
      <c r="D22" s="14" t="s">
        <v>54</v>
      </c>
      <c r="E22" s="23" t="s">
        <v>115</v>
      </c>
      <c r="F22" s="24">
        <v>2</v>
      </c>
      <c r="G22" s="65"/>
      <c r="H22" s="13">
        <v>32</v>
      </c>
      <c r="I22" s="26" t="s">
        <v>54</v>
      </c>
      <c r="J22" s="26" t="s">
        <v>54</v>
      </c>
      <c r="K22" s="23" t="s">
        <v>121</v>
      </c>
      <c r="L22" s="56">
        <v>3</v>
      </c>
      <c r="N22" s="370" t="s">
        <v>128</v>
      </c>
      <c r="O22" s="370"/>
      <c r="P22" s="370"/>
      <c r="Q22" s="370"/>
      <c r="R22" s="370"/>
    </row>
    <row r="23" spans="1:18" ht="19.5" customHeight="1">
      <c r="B23" s="13">
        <v>23</v>
      </c>
      <c r="C23" s="14" t="s">
        <v>54</v>
      </c>
      <c r="D23" s="14" t="s">
        <v>54</v>
      </c>
      <c r="E23" s="23" t="s">
        <v>39</v>
      </c>
      <c r="F23" s="23">
        <v>2</v>
      </c>
      <c r="G23" s="65"/>
      <c r="H23" s="13">
        <v>33</v>
      </c>
      <c r="I23" s="26" t="s">
        <v>54</v>
      </c>
      <c r="J23" s="26" t="s">
        <v>54</v>
      </c>
      <c r="K23" s="23" t="s">
        <v>122</v>
      </c>
      <c r="L23" s="56">
        <v>3</v>
      </c>
      <c r="N23" s="385" t="s">
        <v>183</v>
      </c>
      <c r="O23" s="385"/>
      <c r="P23" s="385"/>
      <c r="Q23" s="385"/>
      <c r="R23" s="385"/>
    </row>
    <row r="24" spans="1:18" ht="20.25" customHeight="1" thickBot="1">
      <c r="B24" s="13">
        <v>24</v>
      </c>
      <c r="C24" s="14">
        <v>13</v>
      </c>
      <c r="D24" s="14" t="s">
        <v>54</v>
      </c>
      <c r="E24" s="23" t="s">
        <v>116</v>
      </c>
      <c r="F24" s="23">
        <v>3</v>
      </c>
      <c r="G24" s="65"/>
      <c r="H24" s="374" t="s">
        <v>37</v>
      </c>
      <c r="I24" s="374"/>
      <c r="J24" s="374"/>
      <c r="K24" s="375"/>
      <c r="L24" s="20">
        <f>SUM(L16:L23)</f>
        <v>16</v>
      </c>
      <c r="N24" s="385"/>
      <c r="O24" s="385"/>
      <c r="P24" s="385"/>
      <c r="Q24" s="385"/>
      <c r="R24" s="385"/>
    </row>
    <row r="25" spans="1:18" ht="19.5" customHeight="1">
      <c r="A25" s="66"/>
      <c r="B25" s="14">
        <v>25</v>
      </c>
      <c r="C25" s="14" t="s">
        <v>54</v>
      </c>
      <c r="D25" s="14">
        <v>15</v>
      </c>
      <c r="E25" s="23" t="s">
        <v>117</v>
      </c>
      <c r="F25" s="23">
        <v>3</v>
      </c>
      <c r="G25" s="82"/>
      <c r="H25" s="57"/>
      <c r="I25" s="57"/>
      <c r="J25" s="57"/>
      <c r="K25" s="57"/>
      <c r="L25" s="21"/>
      <c r="M25" s="73"/>
      <c r="N25" s="83"/>
      <c r="O25" s="83"/>
      <c r="P25" s="83"/>
      <c r="Q25" s="83"/>
      <c r="R25" s="83"/>
    </row>
    <row r="26" spans="1:18" ht="20.25" customHeight="1" thickBot="1">
      <c r="A26" s="66"/>
      <c r="B26" s="374" t="s">
        <v>37</v>
      </c>
      <c r="C26" s="374"/>
      <c r="D26" s="374"/>
      <c r="E26" s="375"/>
      <c r="F26" s="20">
        <f>SUM(F16:F25)</f>
        <v>18</v>
      </c>
      <c r="G26" s="82"/>
      <c r="H26" s="54"/>
      <c r="I26" s="37"/>
      <c r="J26" s="37"/>
      <c r="K26" s="54"/>
      <c r="L26" s="54"/>
      <c r="M26" s="73"/>
    </row>
    <row r="27" spans="1:18">
      <c r="F27" s="73"/>
      <c r="G27" s="73"/>
      <c r="H27" s="73"/>
      <c r="I27" s="73"/>
      <c r="J27" s="73"/>
      <c r="K27" s="73"/>
      <c r="L27" s="73"/>
    </row>
  </sheetData>
  <mergeCells count="11">
    <mergeCell ref="N22:R22"/>
    <mergeCell ref="N23:R24"/>
    <mergeCell ref="B26:E26"/>
    <mergeCell ref="H24:K24"/>
    <mergeCell ref="B1:L1"/>
    <mergeCell ref="B2:F2"/>
    <mergeCell ref="H2:L2"/>
    <mergeCell ref="B11:E11"/>
    <mergeCell ref="H12:K12"/>
    <mergeCell ref="B14:F14"/>
    <mergeCell ref="H14:L14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"/>
  <sheetViews>
    <sheetView rightToLeft="1" topLeftCell="A16" workbookViewId="0">
      <selection activeCell="E6" sqref="E6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8" ht="20.25" thickBot="1"/>
    <row r="2" spans="1:18" s="49" customFormat="1" ht="19.5" customHeight="1" thickBot="1">
      <c r="A2" s="80"/>
      <c r="B2" s="396" t="s">
        <v>207</v>
      </c>
      <c r="C2" s="397"/>
      <c r="D2" s="397"/>
      <c r="E2" s="397"/>
      <c r="F2" s="397"/>
      <c r="G2" s="397"/>
      <c r="H2" s="397"/>
      <c r="I2" s="397"/>
      <c r="J2" s="397"/>
      <c r="K2" s="397"/>
      <c r="L2" s="398"/>
      <c r="M2" s="163"/>
      <c r="N2" s="163"/>
      <c r="O2" s="163"/>
      <c r="P2" s="163"/>
      <c r="Q2" s="163"/>
      <c r="R2" s="163"/>
    </row>
    <row r="3" spans="1:18" s="49" customFormat="1" ht="17.25">
      <c r="A3" s="78"/>
      <c r="B3" s="391" t="s">
        <v>10</v>
      </c>
      <c r="C3" s="391"/>
      <c r="D3" s="391"/>
      <c r="E3" s="391"/>
      <c r="F3" s="392"/>
      <c r="G3" s="79"/>
      <c r="H3" s="390" t="s">
        <v>11</v>
      </c>
      <c r="I3" s="391"/>
      <c r="J3" s="391"/>
      <c r="K3" s="391"/>
      <c r="L3" s="392"/>
      <c r="M3" s="80"/>
      <c r="N3" s="80"/>
      <c r="O3" s="80"/>
      <c r="P3" s="80"/>
      <c r="Q3" s="80"/>
      <c r="R3" s="80"/>
    </row>
    <row r="4" spans="1:18" s="49" customFormat="1" ht="17.25">
      <c r="A4" s="78"/>
      <c r="B4" s="164" t="s">
        <v>0</v>
      </c>
      <c r="C4" s="165" t="s">
        <v>1</v>
      </c>
      <c r="D4" s="166" t="s">
        <v>2</v>
      </c>
      <c r="E4" s="166" t="s">
        <v>3</v>
      </c>
      <c r="F4" s="167" t="s">
        <v>4</v>
      </c>
      <c r="G4" s="78"/>
      <c r="H4" s="168" t="s">
        <v>0</v>
      </c>
      <c r="I4" s="164" t="s">
        <v>1</v>
      </c>
      <c r="J4" s="164" t="s">
        <v>2</v>
      </c>
      <c r="K4" s="164" t="s">
        <v>3</v>
      </c>
      <c r="L4" s="167" t="s">
        <v>4</v>
      </c>
      <c r="M4" s="80"/>
      <c r="N4" s="80"/>
      <c r="O4" s="80"/>
      <c r="P4" s="80"/>
      <c r="Q4" s="80"/>
      <c r="R4" s="80"/>
    </row>
    <row r="5" spans="1:18">
      <c r="A5" s="67"/>
      <c r="B5" s="169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168">
        <v>10</v>
      </c>
      <c r="I5" s="164">
        <v>9</v>
      </c>
      <c r="J5" s="164" t="s">
        <v>54</v>
      </c>
      <c r="K5" s="85" t="s">
        <v>68</v>
      </c>
      <c r="L5" s="58">
        <v>3</v>
      </c>
      <c r="M5" s="67"/>
      <c r="N5" s="67"/>
      <c r="O5" s="67"/>
      <c r="P5" s="67"/>
      <c r="Q5" s="67"/>
      <c r="R5" s="67"/>
    </row>
    <row r="6" spans="1:18">
      <c r="A6" s="67"/>
      <c r="B6" s="169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168">
        <v>11</v>
      </c>
      <c r="I6" s="170">
        <v>8</v>
      </c>
      <c r="J6" s="164">
        <v>10</v>
      </c>
      <c r="K6" s="85" t="s">
        <v>69</v>
      </c>
      <c r="L6" s="58">
        <v>2</v>
      </c>
      <c r="M6" s="67"/>
      <c r="N6" s="67"/>
      <c r="O6" s="67"/>
      <c r="P6" s="67"/>
      <c r="Q6" s="67"/>
      <c r="R6" s="67"/>
    </row>
    <row r="7" spans="1:18">
      <c r="A7" s="67"/>
      <c r="B7" s="171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168">
        <v>12</v>
      </c>
      <c r="I7" s="164" t="s">
        <v>54</v>
      </c>
      <c r="J7" s="164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8" ht="19.5" customHeight="1">
      <c r="A8" s="67"/>
      <c r="B8" s="169">
        <v>4</v>
      </c>
      <c r="C8" s="45" t="s">
        <v>54</v>
      </c>
      <c r="D8" s="172" t="s">
        <v>54</v>
      </c>
      <c r="E8" s="85" t="s">
        <v>62</v>
      </c>
      <c r="F8" s="58">
        <v>1</v>
      </c>
      <c r="G8" s="78"/>
      <c r="H8" s="168">
        <v>13</v>
      </c>
      <c r="I8" s="164">
        <v>7</v>
      </c>
      <c r="J8" s="164">
        <v>10</v>
      </c>
      <c r="K8" s="85" t="s">
        <v>71</v>
      </c>
      <c r="L8" s="58">
        <v>3</v>
      </c>
      <c r="M8" s="67"/>
      <c r="N8" s="88"/>
      <c r="O8" s="88"/>
      <c r="P8" s="88"/>
      <c r="Q8" s="88"/>
      <c r="R8" s="88"/>
    </row>
    <row r="9" spans="1:18" ht="19.5" customHeight="1">
      <c r="A9" s="66"/>
      <c r="B9" s="173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168">
        <v>14</v>
      </c>
      <c r="I9" s="164" t="s">
        <v>54</v>
      </c>
      <c r="J9" s="164">
        <v>13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8">
      <c r="A10" s="66"/>
      <c r="B10" s="174">
        <v>6</v>
      </c>
      <c r="C10" s="46" t="s">
        <v>54</v>
      </c>
      <c r="D10" s="25" t="s">
        <v>54</v>
      </c>
      <c r="E10" s="85" t="s">
        <v>64</v>
      </c>
      <c r="F10" s="58">
        <v>1</v>
      </c>
      <c r="G10" s="78"/>
      <c r="H10" s="168">
        <v>15</v>
      </c>
      <c r="I10" s="164" t="s">
        <v>54</v>
      </c>
      <c r="J10" s="164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8">
      <c r="A11" s="66"/>
      <c r="B11" s="175">
        <v>7</v>
      </c>
      <c r="C11" s="45" t="s">
        <v>54</v>
      </c>
      <c r="D11" s="43" t="s">
        <v>54</v>
      </c>
      <c r="E11" s="85" t="s">
        <v>65</v>
      </c>
      <c r="F11" s="58">
        <v>2</v>
      </c>
      <c r="G11" s="78"/>
      <c r="H11" s="168">
        <v>16</v>
      </c>
      <c r="I11" s="164" t="s">
        <v>54</v>
      </c>
      <c r="J11" s="164">
        <v>15</v>
      </c>
      <c r="K11" s="85" t="s">
        <v>74</v>
      </c>
      <c r="L11" s="58">
        <v>1</v>
      </c>
      <c r="M11" s="67"/>
      <c r="N11" s="67"/>
      <c r="O11" s="67"/>
      <c r="P11" s="67"/>
      <c r="Q11" s="67"/>
      <c r="R11" s="67"/>
    </row>
    <row r="12" spans="1:18">
      <c r="A12" s="66"/>
      <c r="B12" s="175">
        <v>8</v>
      </c>
      <c r="C12" s="45" t="s">
        <v>54</v>
      </c>
      <c r="D12" s="43" t="s">
        <v>54</v>
      </c>
      <c r="E12" s="85" t="s">
        <v>66</v>
      </c>
      <c r="F12" s="58">
        <v>2</v>
      </c>
      <c r="G12" s="78"/>
      <c r="H12" s="168">
        <v>17</v>
      </c>
      <c r="I12" s="164">
        <v>3</v>
      </c>
      <c r="J12" s="164"/>
      <c r="K12" s="85" t="s">
        <v>75</v>
      </c>
      <c r="L12" s="58">
        <v>2</v>
      </c>
      <c r="M12" s="67"/>
      <c r="N12" s="67"/>
      <c r="O12" s="67"/>
      <c r="P12" s="67"/>
      <c r="Q12" s="67"/>
      <c r="R12" s="67"/>
    </row>
    <row r="13" spans="1:18">
      <c r="A13" s="66"/>
      <c r="B13" s="175">
        <v>9</v>
      </c>
      <c r="C13" s="45" t="s">
        <v>54</v>
      </c>
      <c r="D13" s="172" t="s">
        <v>54</v>
      </c>
      <c r="E13" s="85" t="s">
        <v>67</v>
      </c>
      <c r="F13" s="58">
        <v>3</v>
      </c>
      <c r="G13" s="78"/>
      <c r="H13" s="168">
        <v>18</v>
      </c>
      <c r="I13" s="164" t="s">
        <v>54</v>
      </c>
      <c r="J13" s="164" t="s">
        <v>54</v>
      </c>
      <c r="K13" s="85" t="s">
        <v>76</v>
      </c>
      <c r="L13" s="58">
        <v>3</v>
      </c>
      <c r="M13" s="67"/>
      <c r="N13" s="67"/>
      <c r="O13" s="67"/>
      <c r="P13" s="67"/>
      <c r="Q13" s="67"/>
      <c r="R13" s="67"/>
    </row>
    <row r="14" spans="1:18" ht="20.25" thickBot="1">
      <c r="A14" s="66"/>
      <c r="B14" s="399" t="s">
        <v>37</v>
      </c>
      <c r="C14" s="399"/>
      <c r="D14" s="399"/>
      <c r="E14" s="400"/>
      <c r="F14" s="176">
        <f>SUM(F5:F13)</f>
        <v>18</v>
      </c>
      <c r="G14" s="66"/>
      <c r="H14" s="399" t="s">
        <v>37</v>
      </c>
      <c r="I14" s="399"/>
      <c r="J14" s="399"/>
      <c r="K14" s="400"/>
      <c r="L14" s="177">
        <f>SUM(L5:L13)</f>
        <v>19</v>
      </c>
      <c r="M14" s="67"/>
      <c r="N14" s="67"/>
      <c r="O14" s="67"/>
      <c r="P14" s="67"/>
      <c r="Q14" s="67"/>
      <c r="R14" s="67"/>
    </row>
    <row r="15" spans="1:18" s="40" customFormat="1" ht="10.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72"/>
      <c r="O15" s="72"/>
      <c r="P15" s="72"/>
      <c r="Q15" s="72"/>
      <c r="R15" s="72"/>
    </row>
    <row r="16" spans="1:18" s="49" customFormat="1" ht="17.25">
      <c r="A16" s="78"/>
      <c r="B16" s="391" t="s">
        <v>12</v>
      </c>
      <c r="C16" s="391"/>
      <c r="D16" s="391"/>
      <c r="E16" s="391"/>
      <c r="F16" s="392"/>
      <c r="G16" s="79"/>
      <c r="H16" s="390" t="s">
        <v>13</v>
      </c>
      <c r="I16" s="391"/>
      <c r="J16" s="391"/>
      <c r="K16" s="391"/>
      <c r="L16" s="392"/>
      <c r="M16" s="80"/>
      <c r="N16" s="390" t="s">
        <v>58</v>
      </c>
      <c r="O16" s="391"/>
      <c r="P16" s="391"/>
      <c r="Q16" s="391"/>
      <c r="R16" s="392"/>
    </row>
    <row r="17" spans="1:18" s="49" customFormat="1" ht="17.25">
      <c r="A17" s="78"/>
      <c r="B17" s="164" t="s">
        <v>0</v>
      </c>
      <c r="C17" s="165" t="s">
        <v>1</v>
      </c>
      <c r="D17" s="166" t="s">
        <v>2</v>
      </c>
      <c r="E17" s="166" t="s">
        <v>3</v>
      </c>
      <c r="F17" s="167" t="s">
        <v>4</v>
      </c>
      <c r="G17" s="78"/>
      <c r="H17" s="168" t="s">
        <v>0</v>
      </c>
      <c r="I17" s="164" t="s">
        <v>1</v>
      </c>
      <c r="J17" s="164" t="s">
        <v>2</v>
      </c>
      <c r="K17" s="164" t="s">
        <v>3</v>
      </c>
      <c r="L17" s="167" t="s">
        <v>4</v>
      </c>
      <c r="M17" s="80"/>
      <c r="N17" s="168" t="s">
        <v>0</v>
      </c>
      <c r="O17" s="164" t="s">
        <v>1</v>
      </c>
      <c r="P17" s="164" t="s">
        <v>2</v>
      </c>
      <c r="Q17" s="164" t="s">
        <v>3</v>
      </c>
      <c r="R17" s="167" t="s">
        <v>4</v>
      </c>
    </row>
    <row r="18" spans="1:18" s="41" customFormat="1">
      <c r="A18" s="89"/>
      <c r="B18" s="178">
        <v>19</v>
      </c>
      <c r="C18" s="179" t="s">
        <v>54</v>
      </c>
      <c r="D18" s="179" t="s">
        <v>54</v>
      </c>
      <c r="E18" s="84" t="s">
        <v>77</v>
      </c>
      <c r="F18" s="90">
        <v>2</v>
      </c>
      <c r="G18" s="79"/>
      <c r="H18" s="168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178">
        <v>39</v>
      </c>
      <c r="O18" s="29" t="s">
        <v>54</v>
      </c>
      <c r="P18" s="29" t="s">
        <v>54</v>
      </c>
      <c r="Q18" s="91" t="s">
        <v>97</v>
      </c>
      <c r="R18" s="92">
        <v>2</v>
      </c>
    </row>
    <row r="19" spans="1:18" s="41" customFormat="1">
      <c r="A19" s="89"/>
      <c r="B19" s="178">
        <v>20</v>
      </c>
      <c r="C19" s="29">
        <v>11</v>
      </c>
      <c r="D19" s="29">
        <v>13</v>
      </c>
      <c r="E19" s="85" t="s">
        <v>78</v>
      </c>
      <c r="F19" s="85">
        <v>2</v>
      </c>
      <c r="G19" s="79"/>
      <c r="H19" s="168">
        <v>30</v>
      </c>
      <c r="I19" s="51">
        <v>22</v>
      </c>
      <c r="J19" s="51" t="s">
        <v>54</v>
      </c>
      <c r="K19" s="85" t="s">
        <v>88</v>
      </c>
      <c r="L19" s="58">
        <v>3</v>
      </c>
      <c r="M19" s="89"/>
      <c r="N19" s="178">
        <v>40</v>
      </c>
      <c r="O19" s="29" t="s">
        <v>54</v>
      </c>
      <c r="P19" s="29">
        <v>30</v>
      </c>
      <c r="Q19" s="91" t="s">
        <v>98</v>
      </c>
      <c r="R19" s="92">
        <v>1</v>
      </c>
    </row>
    <row r="20" spans="1:18" s="41" customFormat="1">
      <c r="A20" s="89"/>
      <c r="B20" s="178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168">
        <v>31</v>
      </c>
      <c r="I20" s="170" t="s">
        <v>99</v>
      </c>
      <c r="J20" s="51" t="s">
        <v>54</v>
      </c>
      <c r="K20" s="85" t="s">
        <v>89</v>
      </c>
      <c r="L20" s="58">
        <v>1</v>
      </c>
      <c r="M20" s="89"/>
      <c r="N20" s="178">
        <v>41</v>
      </c>
      <c r="O20" s="180" t="s">
        <v>54</v>
      </c>
      <c r="P20" s="29">
        <v>33</v>
      </c>
      <c r="Q20" s="91" t="s">
        <v>100</v>
      </c>
      <c r="R20" s="92">
        <v>1</v>
      </c>
    </row>
    <row r="21" spans="1:18" s="41" customFormat="1" ht="18.75" thickBot="1">
      <c r="A21" s="89"/>
      <c r="B21" s="178">
        <v>22</v>
      </c>
      <c r="C21" s="179">
        <v>13</v>
      </c>
      <c r="D21" s="179"/>
      <c r="E21" s="85" t="s">
        <v>80</v>
      </c>
      <c r="F21" s="85">
        <v>3</v>
      </c>
      <c r="G21" s="79"/>
      <c r="H21" s="168">
        <v>32</v>
      </c>
      <c r="I21" s="51">
        <v>3</v>
      </c>
      <c r="J21" s="164">
        <v>33</v>
      </c>
      <c r="K21" s="85" t="s">
        <v>90</v>
      </c>
      <c r="L21" s="58">
        <v>2</v>
      </c>
      <c r="M21" s="93"/>
      <c r="N21" s="393" t="s">
        <v>37</v>
      </c>
      <c r="O21" s="393"/>
      <c r="P21" s="393"/>
      <c r="Q21" s="394"/>
      <c r="R21" s="181">
        <f>SUM(R18:R20)</f>
        <v>4</v>
      </c>
    </row>
    <row r="22" spans="1:18" s="41" customFormat="1" ht="18">
      <c r="A22" s="89"/>
      <c r="B22" s="178">
        <v>23</v>
      </c>
      <c r="C22" s="179" t="s">
        <v>54</v>
      </c>
      <c r="D22" s="179">
        <v>22</v>
      </c>
      <c r="E22" s="85" t="s">
        <v>81</v>
      </c>
      <c r="F22" s="85">
        <v>1</v>
      </c>
      <c r="G22" s="79"/>
      <c r="H22" s="168">
        <v>33</v>
      </c>
      <c r="I22" s="170">
        <v>22</v>
      </c>
      <c r="J22" s="170" t="s">
        <v>54</v>
      </c>
      <c r="K22" s="86" t="s">
        <v>91</v>
      </c>
      <c r="L22" s="59">
        <v>3</v>
      </c>
      <c r="M22" s="89"/>
      <c r="N22" s="89"/>
      <c r="O22" s="89"/>
      <c r="P22" s="89"/>
      <c r="Q22" s="89"/>
      <c r="R22" s="89"/>
    </row>
    <row r="23" spans="1:18" s="41" customFormat="1" ht="18">
      <c r="A23" s="89"/>
      <c r="B23" s="178">
        <v>24</v>
      </c>
      <c r="C23" s="179">
        <v>10</v>
      </c>
      <c r="D23" s="179"/>
      <c r="E23" s="85" t="s">
        <v>82</v>
      </c>
      <c r="F23" s="85">
        <v>2</v>
      </c>
      <c r="G23" s="79"/>
      <c r="H23" s="168">
        <v>34</v>
      </c>
      <c r="I23" s="51">
        <v>21</v>
      </c>
      <c r="J23" s="164" t="s">
        <v>54</v>
      </c>
      <c r="K23" s="85" t="s">
        <v>92</v>
      </c>
      <c r="L23" s="58">
        <v>1</v>
      </c>
      <c r="M23" s="89"/>
      <c r="N23" s="162" t="s">
        <v>128</v>
      </c>
      <c r="O23" s="162"/>
      <c r="P23" s="162"/>
      <c r="Q23" s="162"/>
      <c r="R23" s="162"/>
    </row>
    <row r="24" spans="1:18" s="41" customFormat="1" ht="18">
      <c r="A24" s="89"/>
      <c r="B24" s="178">
        <v>25</v>
      </c>
      <c r="C24" s="179" t="s">
        <v>54</v>
      </c>
      <c r="D24" s="179">
        <v>17</v>
      </c>
      <c r="E24" s="86" t="s">
        <v>83</v>
      </c>
      <c r="F24" s="86">
        <v>2</v>
      </c>
      <c r="G24" s="79"/>
      <c r="H24" s="168">
        <v>35</v>
      </c>
      <c r="I24" s="51" t="s">
        <v>54</v>
      </c>
      <c r="J24" s="51">
        <v>33</v>
      </c>
      <c r="K24" s="86" t="s">
        <v>93</v>
      </c>
      <c r="L24" s="59">
        <v>3</v>
      </c>
      <c r="M24" s="89"/>
      <c r="N24" s="395" t="s">
        <v>129</v>
      </c>
      <c r="O24" s="395"/>
      <c r="P24" s="395"/>
      <c r="Q24" s="395"/>
      <c r="R24" s="395"/>
    </row>
    <row r="25" spans="1:18" s="41" customFormat="1" ht="18" customHeight="1">
      <c r="A25" s="89"/>
      <c r="B25" s="178">
        <v>26</v>
      </c>
      <c r="C25" s="179">
        <v>17</v>
      </c>
      <c r="D25" s="179" t="s">
        <v>54</v>
      </c>
      <c r="E25" s="85" t="s">
        <v>84</v>
      </c>
      <c r="F25" s="85">
        <v>2</v>
      </c>
      <c r="G25" s="79"/>
      <c r="H25" s="168">
        <v>36</v>
      </c>
      <c r="I25" s="51" t="s">
        <v>54</v>
      </c>
      <c r="J25" s="164">
        <v>32</v>
      </c>
      <c r="K25" s="85" t="s">
        <v>94</v>
      </c>
      <c r="L25" s="58">
        <v>1</v>
      </c>
      <c r="M25" s="89"/>
      <c r="N25" s="395"/>
      <c r="O25" s="395"/>
      <c r="P25" s="395"/>
      <c r="Q25" s="395"/>
      <c r="R25" s="395"/>
    </row>
    <row r="26" spans="1:18" s="41" customFormat="1" ht="18" customHeight="1">
      <c r="A26" s="89"/>
      <c r="B26" s="178">
        <v>27</v>
      </c>
      <c r="C26" s="179">
        <v>15</v>
      </c>
      <c r="D26" s="179" t="s">
        <v>54</v>
      </c>
      <c r="E26" s="85" t="s">
        <v>85</v>
      </c>
      <c r="F26" s="85">
        <v>3</v>
      </c>
      <c r="G26" s="79"/>
      <c r="H26" s="168">
        <v>37</v>
      </c>
      <c r="I26" s="51">
        <v>5</v>
      </c>
      <c r="J26" s="164" t="s">
        <v>54</v>
      </c>
      <c r="K26" s="85" t="s">
        <v>95</v>
      </c>
      <c r="L26" s="58">
        <v>2</v>
      </c>
      <c r="M26" s="89"/>
      <c r="N26" s="372" t="s">
        <v>183</v>
      </c>
      <c r="O26" s="372"/>
      <c r="P26" s="372"/>
      <c r="Q26" s="372"/>
      <c r="R26" s="372"/>
    </row>
    <row r="27" spans="1:18" s="41" customFormat="1" ht="18" customHeight="1">
      <c r="A27" s="89"/>
      <c r="B27" s="178">
        <v>28</v>
      </c>
      <c r="C27" s="179" t="s">
        <v>54</v>
      </c>
      <c r="D27" s="179" t="s">
        <v>54</v>
      </c>
      <c r="E27" s="85" t="s">
        <v>86</v>
      </c>
      <c r="F27" s="85">
        <v>1</v>
      </c>
      <c r="G27" s="79"/>
      <c r="H27" s="168">
        <v>38</v>
      </c>
      <c r="I27" s="51" t="s">
        <v>54</v>
      </c>
      <c r="J27" s="164" t="s">
        <v>54</v>
      </c>
      <c r="K27" s="85" t="s">
        <v>96</v>
      </c>
      <c r="L27" s="58">
        <v>2</v>
      </c>
      <c r="M27" s="89"/>
      <c r="N27" s="372"/>
      <c r="O27" s="372"/>
      <c r="P27" s="372"/>
      <c r="Q27" s="372"/>
      <c r="R27" s="372"/>
    </row>
    <row r="28" spans="1:18" s="41" customFormat="1" ht="18.75" thickBot="1">
      <c r="A28" s="93"/>
      <c r="B28" s="393" t="s">
        <v>37</v>
      </c>
      <c r="C28" s="393"/>
      <c r="D28" s="393"/>
      <c r="E28" s="394"/>
      <c r="F28" s="181">
        <f>SUM(F18:F27)</f>
        <v>19</v>
      </c>
      <c r="G28" s="94"/>
      <c r="H28" s="393" t="s">
        <v>37</v>
      </c>
      <c r="I28" s="393"/>
      <c r="J28" s="393"/>
      <c r="K28" s="394"/>
      <c r="L28" s="182">
        <f>SUM(L18:L27)</f>
        <v>19</v>
      </c>
      <c r="M28" s="89"/>
      <c r="N28" s="89"/>
      <c r="O28" s="89"/>
      <c r="P28" s="89"/>
      <c r="Q28" s="89"/>
      <c r="R28" s="89"/>
    </row>
    <row r="29" spans="1:18">
      <c r="A29" s="67"/>
      <c r="B29" s="67"/>
      <c r="C29" s="67"/>
      <c r="D29" s="67"/>
      <c r="E29" s="67"/>
      <c r="F29" s="73"/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</sheetData>
  <mergeCells count="13">
    <mergeCell ref="B2:L2"/>
    <mergeCell ref="B3:F3"/>
    <mergeCell ref="H3:L3"/>
    <mergeCell ref="B14:E14"/>
    <mergeCell ref="H14:K14"/>
    <mergeCell ref="N16:R16"/>
    <mergeCell ref="N21:Q21"/>
    <mergeCell ref="N24:R25"/>
    <mergeCell ref="N26:R27"/>
    <mergeCell ref="B28:E28"/>
    <mergeCell ref="H28:K28"/>
    <mergeCell ref="B16:F16"/>
    <mergeCell ref="H16:L16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0"/>
  <sheetViews>
    <sheetView rightToLeft="1" topLeftCell="A13" workbookViewId="0">
      <selection activeCell="I22" sqref="I22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9" ht="20.25" thickBot="1"/>
    <row r="2" spans="1:19" s="49" customFormat="1" ht="19.5" customHeight="1" thickBot="1">
      <c r="A2" s="80"/>
      <c r="B2" s="404" t="s">
        <v>207</v>
      </c>
      <c r="C2" s="405"/>
      <c r="D2" s="405"/>
      <c r="E2" s="405"/>
      <c r="F2" s="405"/>
      <c r="G2" s="405"/>
      <c r="H2" s="405"/>
      <c r="I2" s="405"/>
      <c r="J2" s="405"/>
      <c r="K2" s="405"/>
      <c r="L2" s="406"/>
      <c r="M2" s="48"/>
      <c r="N2" s="48"/>
      <c r="O2" s="48"/>
      <c r="P2" s="48"/>
      <c r="Q2" s="48"/>
      <c r="R2" s="48"/>
    </row>
    <row r="3" spans="1:19" s="49" customFormat="1" ht="17.25">
      <c r="A3" s="78"/>
      <c r="B3" s="407" t="s">
        <v>10</v>
      </c>
      <c r="C3" s="407"/>
      <c r="D3" s="407"/>
      <c r="E3" s="407"/>
      <c r="F3" s="408"/>
      <c r="G3" s="79"/>
      <c r="H3" s="409" t="s">
        <v>11</v>
      </c>
      <c r="I3" s="407"/>
      <c r="J3" s="407"/>
      <c r="K3" s="407"/>
      <c r="L3" s="408"/>
      <c r="M3" s="80"/>
      <c r="N3" s="80"/>
      <c r="O3" s="80"/>
      <c r="P3" s="80"/>
      <c r="Q3" s="80"/>
      <c r="R3" s="80"/>
    </row>
    <row r="4" spans="1:19" s="49" customFormat="1" ht="17.25">
      <c r="A4" s="78"/>
      <c r="B4" s="8" t="s">
        <v>0</v>
      </c>
      <c r="C4" s="50" t="s">
        <v>1</v>
      </c>
      <c r="D4" s="10" t="s">
        <v>2</v>
      </c>
      <c r="E4" s="10" t="s">
        <v>3</v>
      </c>
      <c r="F4" s="9" t="s">
        <v>4</v>
      </c>
      <c r="G4" s="78"/>
      <c r="H4" s="7" t="s">
        <v>0</v>
      </c>
      <c r="I4" s="8" t="s">
        <v>1</v>
      </c>
      <c r="J4" s="8" t="s">
        <v>2</v>
      </c>
      <c r="K4" s="8" t="s">
        <v>3</v>
      </c>
      <c r="L4" s="9" t="s">
        <v>4</v>
      </c>
      <c r="M4" s="80"/>
      <c r="N4" s="80"/>
      <c r="O4" s="80"/>
      <c r="P4" s="80"/>
      <c r="Q4" s="80"/>
      <c r="R4" s="80"/>
    </row>
    <row r="5" spans="1:19">
      <c r="A5" s="67"/>
      <c r="B5" s="11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7">
        <v>10</v>
      </c>
      <c r="I5" s="46" t="s">
        <v>54</v>
      </c>
      <c r="J5" s="25" t="s">
        <v>54</v>
      </c>
      <c r="K5" s="85" t="s">
        <v>64</v>
      </c>
      <c r="L5" s="58">
        <v>1</v>
      </c>
      <c r="M5" s="67"/>
      <c r="N5" s="67"/>
      <c r="O5" s="67"/>
      <c r="P5" s="67"/>
      <c r="Q5" s="67"/>
      <c r="R5" s="67"/>
    </row>
    <row r="6" spans="1:19">
      <c r="A6" s="67"/>
      <c r="B6" s="11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7">
        <v>11</v>
      </c>
      <c r="I6" s="28">
        <v>8</v>
      </c>
      <c r="J6" s="28" t="s">
        <v>54</v>
      </c>
      <c r="K6" s="85" t="s">
        <v>80</v>
      </c>
      <c r="L6" s="58">
        <v>3</v>
      </c>
      <c r="M6" s="67"/>
      <c r="N6" s="67"/>
      <c r="O6" s="67"/>
      <c r="P6" s="67"/>
      <c r="Q6" s="67"/>
      <c r="R6" s="67"/>
    </row>
    <row r="7" spans="1:19">
      <c r="A7" s="67"/>
      <c r="B7" s="13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7">
        <v>12</v>
      </c>
      <c r="I7" s="8" t="s">
        <v>54</v>
      </c>
      <c r="J7" s="8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9" ht="19.5" customHeight="1">
      <c r="A8" s="67"/>
      <c r="B8" s="11">
        <v>4</v>
      </c>
      <c r="C8" s="45" t="s">
        <v>54</v>
      </c>
      <c r="D8" s="19" t="s">
        <v>54</v>
      </c>
      <c r="E8" s="85" t="s">
        <v>62</v>
      </c>
      <c r="F8" s="58">
        <v>1</v>
      </c>
      <c r="G8" s="78"/>
      <c r="H8" s="7">
        <v>13</v>
      </c>
      <c r="I8" s="8" t="s">
        <v>54</v>
      </c>
      <c r="J8" s="8" t="s">
        <v>54</v>
      </c>
      <c r="K8" s="85" t="s">
        <v>76</v>
      </c>
      <c r="L8" s="58">
        <v>3</v>
      </c>
      <c r="M8" s="67"/>
      <c r="N8" s="88"/>
      <c r="O8" s="88"/>
      <c r="P8" s="88"/>
      <c r="Q8" s="88"/>
      <c r="R8" s="88"/>
    </row>
    <row r="9" spans="1:19" ht="19.5" customHeight="1">
      <c r="A9" s="66"/>
      <c r="B9" s="64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7">
        <v>14</v>
      </c>
      <c r="I9" s="8" t="s">
        <v>54</v>
      </c>
      <c r="J9" s="8">
        <v>8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9">
      <c r="A10" s="66"/>
      <c r="B10" s="14">
        <v>6</v>
      </c>
      <c r="C10" s="8" t="s">
        <v>54</v>
      </c>
      <c r="D10" s="8">
        <v>7</v>
      </c>
      <c r="E10" s="85" t="s">
        <v>69</v>
      </c>
      <c r="F10" s="58">
        <v>2</v>
      </c>
      <c r="G10" s="78"/>
      <c r="H10" s="7">
        <v>15</v>
      </c>
      <c r="I10" s="8" t="s">
        <v>54</v>
      </c>
      <c r="J10" s="8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9">
      <c r="A11" s="66"/>
      <c r="B11" s="63">
        <v>7</v>
      </c>
      <c r="C11" s="8" t="s">
        <v>54</v>
      </c>
      <c r="D11" s="8" t="s">
        <v>54</v>
      </c>
      <c r="E11" s="85" t="s">
        <v>68</v>
      </c>
      <c r="F11" s="58">
        <v>3</v>
      </c>
      <c r="G11" s="78"/>
      <c r="H11" s="7">
        <v>16</v>
      </c>
      <c r="I11" s="8" t="s">
        <v>54</v>
      </c>
      <c r="J11" s="8">
        <v>15</v>
      </c>
      <c r="K11" s="85" t="s">
        <v>74</v>
      </c>
      <c r="L11" s="58">
        <v>1</v>
      </c>
      <c r="M11" s="67"/>
    </row>
    <row r="12" spans="1:19">
      <c r="A12" s="66"/>
      <c r="B12" s="63">
        <v>8</v>
      </c>
      <c r="C12" s="8" t="s">
        <v>54</v>
      </c>
      <c r="D12" s="8">
        <v>7</v>
      </c>
      <c r="E12" s="85" t="s">
        <v>71</v>
      </c>
      <c r="F12" s="58">
        <v>3</v>
      </c>
      <c r="G12" s="78"/>
      <c r="H12" s="7">
        <v>17</v>
      </c>
      <c r="I12" s="8">
        <v>3</v>
      </c>
      <c r="J12" s="8" t="s">
        <v>54</v>
      </c>
      <c r="K12" s="85" t="s">
        <v>75</v>
      </c>
      <c r="L12" s="58">
        <v>2</v>
      </c>
      <c r="M12" s="67"/>
    </row>
    <row r="13" spans="1:19">
      <c r="A13" s="66"/>
      <c r="B13" s="63">
        <v>9</v>
      </c>
      <c r="C13" s="46"/>
      <c r="D13" s="25"/>
      <c r="E13" s="85"/>
      <c r="F13" s="58"/>
      <c r="G13" s="78"/>
      <c r="H13" s="7">
        <v>18</v>
      </c>
      <c r="I13" s="28">
        <v>7</v>
      </c>
      <c r="J13" s="28" t="s">
        <v>54</v>
      </c>
      <c r="K13" s="85" t="s">
        <v>82</v>
      </c>
      <c r="L13" s="58">
        <v>2</v>
      </c>
      <c r="M13" s="67"/>
    </row>
    <row r="14" spans="1:19" ht="20.25" thickBot="1">
      <c r="A14" s="66"/>
      <c r="B14" s="374" t="s">
        <v>37</v>
      </c>
      <c r="C14" s="374"/>
      <c r="D14" s="374"/>
      <c r="E14" s="375"/>
      <c r="F14" s="52">
        <f>SUM(F5:F13)</f>
        <v>18</v>
      </c>
      <c r="G14" s="66"/>
      <c r="H14" s="374" t="s">
        <v>37</v>
      </c>
      <c r="I14" s="374"/>
      <c r="J14" s="374"/>
      <c r="K14" s="375"/>
      <c r="L14" s="20">
        <f>SUM(L5:L13)</f>
        <v>17</v>
      </c>
      <c r="M14" s="67"/>
    </row>
    <row r="15" spans="1:19" s="40" customFormat="1" ht="20.2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35"/>
      <c r="O15" s="35"/>
      <c r="P15" s="35"/>
      <c r="Q15" s="35"/>
      <c r="R15" s="35"/>
      <c r="S15" s="35"/>
    </row>
    <row r="16" spans="1:19" s="49" customFormat="1">
      <c r="A16" s="78"/>
      <c r="B16" s="407" t="s">
        <v>12</v>
      </c>
      <c r="C16" s="407"/>
      <c r="D16" s="407"/>
      <c r="E16" s="407"/>
      <c r="F16" s="408"/>
      <c r="G16" s="79"/>
      <c r="H16" s="409" t="s">
        <v>13</v>
      </c>
      <c r="I16" s="407"/>
      <c r="J16" s="407"/>
      <c r="K16" s="407"/>
      <c r="L16" s="408"/>
      <c r="M16" s="80"/>
      <c r="N16" s="35"/>
      <c r="O16" s="35"/>
      <c r="P16" s="35"/>
      <c r="Q16" s="35"/>
      <c r="R16" s="35"/>
      <c r="S16" s="35"/>
    </row>
    <row r="17" spans="1:19" s="49" customFormat="1">
      <c r="A17" s="78"/>
      <c r="B17" s="8" t="s">
        <v>0</v>
      </c>
      <c r="C17" s="50" t="s">
        <v>1</v>
      </c>
      <c r="D17" s="10" t="s">
        <v>2</v>
      </c>
      <c r="E17" s="10" t="s">
        <v>3</v>
      </c>
      <c r="F17" s="9" t="s">
        <v>4</v>
      </c>
      <c r="G17" s="78"/>
      <c r="H17" s="7" t="s">
        <v>0</v>
      </c>
      <c r="I17" s="8" t="s">
        <v>1</v>
      </c>
      <c r="J17" s="8" t="s">
        <v>2</v>
      </c>
      <c r="K17" s="8" t="s">
        <v>3</v>
      </c>
      <c r="L17" s="9" t="s">
        <v>4</v>
      </c>
      <c r="M17" s="80"/>
      <c r="N17" s="35"/>
      <c r="O17" s="35"/>
      <c r="P17" s="35"/>
      <c r="Q17" s="35"/>
      <c r="R17" s="35"/>
      <c r="S17" s="35"/>
    </row>
    <row r="18" spans="1:19" s="41" customFormat="1">
      <c r="A18" s="89"/>
      <c r="B18" s="27">
        <v>19</v>
      </c>
      <c r="C18" s="28" t="s">
        <v>54</v>
      </c>
      <c r="D18" s="28" t="s">
        <v>54</v>
      </c>
      <c r="E18" s="84" t="s">
        <v>77</v>
      </c>
      <c r="F18" s="90">
        <v>2</v>
      </c>
      <c r="G18" s="79"/>
      <c r="H18" s="7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35"/>
      <c r="O18" s="35"/>
      <c r="P18" s="35"/>
      <c r="Q18" s="35"/>
      <c r="R18" s="35"/>
      <c r="S18" s="35"/>
    </row>
    <row r="19" spans="1:19" s="41" customFormat="1">
      <c r="A19" s="89"/>
      <c r="B19" s="27">
        <v>20</v>
      </c>
      <c r="C19" s="29">
        <v>6</v>
      </c>
      <c r="D19" s="29">
        <v>8</v>
      </c>
      <c r="E19" s="85" t="s">
        <v>78</v>
      </c>
      <c r="F19" s="85">
        <v>2</v>
      </c>
      <c r="G19" s="79"/>
      <c r="H19" s="7">
        <v>30</v>
      </c>
      <c r="I19" s="51">
        <v>11</v>
      </c>
      <c r="J19" s="51" t="s">
        <v>54</v>
      </c>
      <c r="K19" s="85" t="s">
        <v>88</v>
      </c>
      <c r="L19" s="58">
        <v>3</v>
      </c>
      <c r="M19" s="89"/>
      <c r="N19" s="35"/>
      <c r="O19" s="35"/>
      <c r="P19" s="35"/>
      <c r="Q19" s="35"/>
      <c r="R19" s="35"/>
      <c r="S19" s="35"/>
    </row>
    <row r="20" spans="1:19" s="41" customFormat="1">
      <c r="A20" s="89"/>
      <c r="B20" s="27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7">
        <v>31</v>
      </c>
      <c r="I20" s="87" t="s">
        <v>99</v>
      </c>
      <c r="J20" s="51" t="s">
        <v>54</v>
      </c>
      <c r="K20" s="85" t="s">
        <v>89</v>
      </c>
      <c r="L20" s="58">
        <v>1</v>
      </c>
      <c r="M20" s="89"/>
      <c r="N20" s="35"/>
      <c r="O20" s="35"/>
      <c r="P20" s="35"/>
      <c r="Q20" s="35"/>
      <c r="R20" s="35"/>
      <c r="S20" s="35"/>
    </row>
    <row r="21" spans="1:19" s="41" customFormat="1">
      <c r="A21" s="89"/>
      <c r="B21" s="27">
        <v>22</v>
      </c>
      <c r="C21" s="87">
        <v>11</v>
      </c>
      <c r="D21" s="87" t="s">
        <v>54</v>
      </c>
      <c r="E21" s="86" t="s">
        <v>91</v>
      </c>
      <c r="F21" s="59">
        <v>3</v>
      </c>
      <c r="G21" s="79"/>
      <c r="H21" s="7">
        <v>32</v>
      </c>
      <c r="I21" s="51">
        <v>3</v>
      </c>
      <c r="J21" s="8">
        <v>22</v>
      </c>
      <c r="K21" s="85" t="s">
        <v>90</v>
      </c>
      <c r="L21" s="58">
        <v>2</v>
      </c>
      <c r="M21" s="93"/>
      <c r="N21" s="35"/>
      <c r="O21" s="35"/>
      <c r="P21" s="35"/>
      <c r="Q21" s="35"/>
      <c r="R21" s="35"/>
      <c r="S21" s="35"/>
    </row>
    <row r="22" spans="1:19" s="41" customFormat="1">
      <c r="A22" s="89"/>
      <c r="B22" s="27">
        <v>23</v>
      </c>
      <c r="C22" s="28" t="s">
        <v>54</v>
      </c>
      <c r="D22" s="28">
        <v>11</v>
      </c>
      <c r="E22" s="85" t="s">
        <v>81</v>
      </c>
      <c r="F22" s="85">
        <v>1</v>
      </c>
      <c r="G22" s="79"/>
      <c r="H22" s="7">
        <v>33</v>
      </c>
      <c r="I22" s="51" t="s">
        <v>54</v>
      </c>
      <c r="J22" s="8" t="s">
        <v>54</v>
      </c>
      <c r="K22" s="85" t="s">
        <v>96</v>
      </c>
      <c r="L22" s="58">
        <v>2</v>
      </c>
      <c r="M22" s="89"/>
      <c r="N22" s="35"/>
      <c r="O22" s="35"/>
      <c r="P22" s="35"/>
      <c r="Q22" s="35"/>
      <c r="R22" s="35"/>
      <c r="S22" s="35"/>
    </row>
    <row r="23" spans="1:19" s="41" customFormat="1">
      <c r="A23" s="89"/>
      <c r="B23" s="27">
        <v>24</v>
      </c>
      <c r="C23" s="28" t="s">
        <v>54</v>
      </c>
      <c r="D23" s="28" t="s">
        <v>54</v>
      </c>
      <c r="E23" s="85" t="s">
        <v>86</v>
      </c>
      <c r="F23" s="85">
        <v>1</v>
      </c>
      <c r="G23" s="79"/>
      <c r="H23" s="7">
        <v>34</v>
      </c>
      <c r="I23" s="51">
        <v>21</v>
      </c>
      <c r="J23" s="8" t="s">
        <v>54</v>
      </c>
      <c r="K23" s="85" t="s">
        <v>92</v>
      </c>
      <c r="L23" s="58">
        <v>1</v>
      </c>
      <c r="M23" s="89"/>
      <c r="N23" s="35"/>
      <c r="O23" s="35"/>
      <c r="P23" s="35"/>
      <c r="Q23" s="35"/>
      <c r="R23" s="35"/>
      <c r="S23" s="35"/>
    </row>
    <row r="24" spans="1:19" s="41" customFormat="1" ht="18" customHeight="1">
      <c r="A24" s="89"/>
      <c r="B24" s="27">
        <v>25</v>
      </c>
      <c r="C24" s="28" t="s">
        <v>54</v>
      </c>
      <c r="D24" s="28">
        <v>17</v>
      </c>
      <c r="E24" s="86" t="s">
        <v>83</v>
      </c>
      <c r="F24" s="86">
        <v>2</v>
      </c>
      <c r="G24" s="79"/>
      <c r="H24" s="7">
        <v>35</v>
      </c>
      <c r="I24" s="51" t="s">
        <v>54</v>
      </c>
      <c r="J24" s="51">
        <v>33</v>
      </c>
      <c r="K24" s="85" t="s">
        <v>93</v>
      </c>
      <c r="L24" s="58">
        <v>3</v>
      </c>
      <c r="M24" s="89"/>
      <c r="N24" s="35"/>
      <c r="O24" s="35"/>
      <c r="P24" s="35"/>
      <c r="Q24" s="35"/>
      <c r="R24" s="35"/>
      <c r="S24" s="35"/>
    </row>
    <row r="25" spans="1:19" s="41" customFormat="1" ht="18" customHeight="1">
      <c r="A25" s="89"/>
      <c r="B25" s="27">
        <v>26</v>
      </c>
      <c r="C25" s="28">
        <v>17</v>
      </c>
      <c r="D25" s="28" t="s">
        <v>54</v>
      </c>
      <c r="E25" s="85" t="s">
        <v>84</v>
      </c>
      <c r="F25" s="85">
        <v>2</v>
      </c>
      <c r="G25" s="79"/>
      <c r="H25" s="7">
        <v>36</v>
      </c>
      <c r="I25" s="85" t="s">
        <v>54</v>
      </c>
      <c r="J25" s="85">
        <v>32</v>
      </c>
      <c r="K25" s="85" t="s">
        <v>94</v>
      </c>
      <c r="L25" s="58">
        <v>1</v>
      </c>
      <c r="M25" s="89"/>
      <c r="N25" s="35"/>
      <c r="O25" s="35"/>
      <c r="P25" s="35"/>
      <c r="Q25" s="35"/>
      <c r="R25" s="35"/>
      <c r="S25" s="35"/>
    </row>
    <row r="26" spans="1:19" s="41" customFormat="1" ht="18" customHeight="1">
      <c r="A26" s="89"/>
      <c r="B26" s="27">
        <v>27</v>
      </c>
      <c r="C26" s="28">
        <v>15</v>
      </c>
      <c r="D26" s="28" t="s">
        <v>54</v>
      </c>
      <c r="E26" s="85" t="s">
        <v>85</v>
      </c>
      <c r="F26" s="85">
        <v>3</v>
      </c>
      <c r="G26" s="79"/>
      <c r="H26" s="7">
        <v>37</v>
      </c>
      <c r="I26" s="85" t="s">
        <v>54</v>
      </c>
      <c r="J26" s="85">
        <v>30</v>
      </c>
      <c r="K26" s="85" t="s">
        <v>98</v>
      </c>
      <c r="L26" s="58">
        <v>1</v>
      </c>
      <c r="M26" s="89"/>
      <c r="N26" s="35"/>
      <c r="O26" s="35"/>
      <c r="P26" s="35"/>
      <c r="Q26" s="35"/>
      <c r="R26" s="35"/>
      <c r="S26" s="35"/>
    </row>
    <row r="27" spans="1:19" s="41" customFormat="1" ht="18" customHeight="1">
      <c r="A27" s="89"/>
      <c r="B27" s="27">
        <v>28</v>
      </c>
      <c r="C27" s="51">
        <v>5</v>
      </c>
      <c r="D27" s="8" t="s">
        <v>54</v>
      </c>
      <c r="E27" s="85" t="s">
        <v>95</v>
      </c>
      <c r="F27" s="58">
        <v>2</v>
      </c>
      <c r="G27" s="79"/>
      <c r="H27" s="7">
        <v>38</v>
      </c>
      <c r="I27" s="85" t="s">
        <v>54</v>
      </c>
      <c r="J27" s="85">
        <v>22</v>
      </c>
      <c r="K27" s="85" t="s">
        <v>100</v>
      </c>
      <c r="L27" s="58">
        <v>1</v>
      </c>
      <c r="M27" s="89"/>
      <c r="N27" s="35"/>
      <c r="O27" s="35"/>
      <c r="P27" s="35"/>
      <c r="Q27" s="35"/>
      <c r="R27" s="35"/>
      <c r="S27" s="35"/>
    </row>
    <row r="28" spans="1:19" s="41" customFormat="1" ht="20.25" thickBot="1">
      <c r="A28" s="93"/>
      <c r="B28" s="401" t="s">
        <v>37</v>
      </c>
      <c r="C28" s="401"/>
      <c r="D28" s="401"/>
      <c r="E28" s="402"/>
      <c r="F28" s="34">
        <f>SUM(F18:F27)</f>
        <v>19</v>
      </c>
      <c r="G28" s="94"/>
      <c r="H28" s="7">
        <v>39</v>
      </c>
      <c r="I28" s="85" t="s">
        <v>54</v>
      </c>
      <c r="J28" s="85" t="s">
        <v>54</v>
      </c>
      <c r="K28" s="85" t="s">
        <v>97</v>
      </c>
      <c r="L28" s="58">
        <v>2</v>
      </c>
      <c r="M28" s="89"/>
      <c r="N28" s="35"/>
      <c r="O28" s="35"/>
      <c r="P28" s="35"/>
      <c r="Q28" s="35"/>
      <c r="R28" s="35"/>
      <c r="S28" s="35"/>
    </row>
    <row r="29" spans="1:19" ht="20.25" thickBot="1">
      <c r="A29" s="67"/>
      <c r="B29" s="67"/>
      <c r="C29" s="67"/>
      <c r="D29" s="67"/>
      <c r="E29" s="67"/>
      <c r="F29" s="73"/>
      <c r="G29" s="73"/>
      <c r="H29" s="403" t="s">
        <v>37</v>
      </c>
      <c r="I29" s="401"/>
      <c r="J29" s="401"/>
      <c r="K29" s="402"/>
      <c r="L29" s="53">
        <f>SUM(L18:L28)</f>
        <v>18</v>
      </c>
      <c r="M29" s="67"/>
    </row>
    <row r="30" spans="1:19">
      <c r="H30" s="67"/>
      <c r="I30" s="67"/>
      <c r="J30" s="67"/>
      <c r="K30" s="67"/>
      <c r="L30" s="67"/>
    </row>
  </sheetData>
  <mergeCells count="9">
    <mergeCell ref="B28:E28"/>
    <mergeCell ref="H14:K14"/>
    <mergeCell ref="H29:K29"/>
    <mergeCell ref="B2:L2"/>
    <mergeCell ref="B3:F3"/>
    <mergeCell ref="H3:L3"/>
    <mergeCell ref="B14:E14"/>
    <mergeCell ref="B16:F16"/>
    <mergeCell ref="H16:L16"/>
  </mergeCell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6"/>
  <sheetViews>
    <sheetView rightToLeft="1" topLeftCell="A10" workbookViewId="0">
      <selection activeCell="G27" sqref="G27"/>
    </sheetView>
  </sheetViews>
  <sheetFormatPr defaultColWidth="9" defaultRowHeight="19.5"/>
  <cols>
    <col min="1" max="1" width="1.875" style="67" customWidth="1"/>
    <col min="2" max="2" width="5.25" style="67" bestFit="1" customWidth="1"/>
    <col min="3" max="3" width="5.25" style="67" customWidth="1"/>
    <col min="4" max="4" width="5.375" style="67" customWidth="1"/>
    <col min="5" max="5" width="23.25" style="67" bestFit="1" customWidth="1"/>
    <col min="6" max="6" width="5.375" style="67" customWidth="1"/>
    <col min="7" max="7" width="3.375" style="67" customWidth="1"/>
    <col min="8" max="8" width="5.25" style="67" bestFit="1" customWidth="1"/>
    <col min="9" max="9" width="5.375" style="67" customWidth="1"/>
    <col min="10" max="10" width="5.75" style="67" customWidth="1"/>
    <col min="11" max="11" width="20.875" style="67" bestFit="1" customWidth="1"/>
    <col min="12" max="12" width="6.375" style="67" customWidth="1"/>
    <col min="13" max="13" width="1.375" style="67" customWidth="1"/>
    <col min="14" max="14" width="7.75" style="67" customWidth="1"/>
    <col min="15" max="15" width="9" style="67"/>
    <col min="16" max="16" width="1.375" style="67" customWidth="1"/>
    <col min="17" max="17" width="8.125" style="67" customWidth="1"/>
    <col min="18" max="18" width="6.75" style="67" customWidth="1"/>
    <col min="19" max="16384" width="9" style="67"/>
  </cols>
  <sheetData>
    <row r="1" spans="1:18" ht="27.75" thickBot="1">
      <c r="B1" s="410" t="s">
        <v>205</v>
      </c>
      <c r="C1" s="411"/>
      <c r="D1" s="411"/>
      <c r="E1" s="411"/>
      <c r="F1" s="411"/>
      <c r="G1" s="411"/>
      <c r="H1" s="411"/>
      <c r="I1" s="411"/>
      <c r="J1" s="411"/>
      <c r="K1" s="411"/>
      <c r="L1" s="412"/>
      <c r="M1" s="1"/>
      <c r="N1" s="1"/>
      <c r="O1" s="1"/>
      <c r="P1" s="1"/>
      <c r="Q1" s="1"/>
      <c r="R1" s="1"/>
    </row>
    <row r="2" spans="1:18" ht="21">
      <c r="A2" s="66"/>
      <c r="B2" s="368" t="s">
        <v>10</v>
      </c>
      <c r="C2" s="368"/>
      <c r="D2" s="368"/>
      <c r="E2" s="368"/>
      <c r="F2" s="369"/>
      <c r="G2" s="65"/>
      <c r="H2" s="367" t="s">
        <v>11</v>
      </c>
      <c r="I2" s="368"/>
      <c r="J2" s="368"/>
      <c r="K2" s="368"/>
      <c r="L2" s="369"/>
    </row>
    <row r="3" spans="1:18" ht="21">
      <c r="A3" s="66"/>
      <c r="B3" s="3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19" t="s">
        <v>5</v>
      </c>
      <c r="F4" s="12">
        <v>3</v>
      </c>
      <c r="G4" s="66"/>
      <c r="H4" s="13">
        <v>8</v>
      </c>
      <c r="I4" s="14" t="s">
        <v>54</v>
      </c>
      <c r="J4" s="14">
        <v>7</v>
      </c>
      <c r="K4" s="14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19" t="s">
        <v>6</v>
      </c>
      <c r="F5" s="12">
        <v>2</v>
      </c>
      <c r="G5" s="66"/>
      <c r="H5" s="13">
        <v>9</v>
      </c>
      <c r="I5" s="22" t="s">
        <v>31</v>
      </c>
      <c r="J5" s="14" t="s">
        <v>54</v>
      </c>
      <c r="K5" s="14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18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14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19" t="s">
        <v>14</v>
      </c>
      <c r="F7" s="12">
        <v>3</v>
      </c>
      <c r="G7" s="66"/>
      <c r="H7" s="13">
        <v>11</v>
      </c>
      <c r="I7" s="14" t="s">
        <v>54</v>
      </c>
      <c r="J7" s="14" t="s">
        <v>54</v>
      </c>
      <c r="K7" s="14" t="s">
        <v>18</v>
      </c>
      <c r="L7" s="15">
        <v>3</v>
      </c>
    </row>
    <row r="8" spans="1:18">
      <c r="B8" s="16">
        <v>5</v>
      </c>
      <c r="C8" s="37" t="s">
        <v>54</v>
      </c>
      <c r="D8" s="44" t="s">
        <v>54</v>
      </c>
      <c r="E8" s="98" t="s">
        <v>8</v>
      </c>
      <c r="F8" s="17">
        <v>3</v>
      </c>
      <c r="G8" s="66"/>
      <c r="H8" s="13">
        <v>12</v>
      </c>
      <c r="I8" s="14" t="s">
        <v>54</v>
      </c>
      <c r="J8" s="14" t="s">
        <v>54</v>
      </c>
      <c r="K8" s="14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18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14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19" t="s">
        <v>30</v>
      </c>
      <c r="F10" s="12">
        <v>3</v>
      </c>
      <c r="G10" s="66"/>
      <c r="H10" s="13">
        <v>14</v>
      </c>
      <c r="I10" s="14" t="s">
        <v>54</v>
      </c>
      <c r="J10" s="14" t="s">
        <v>54</v>
      </c>
      <c r="K10" s="14" t="s">
        <v>38</v>
      </c>
      <c r="L10" s="15">
        <v>1</v>
      </c>
    </row>
    <row r="11" spans="1:18" ht="20.25" thickBot="1">
      <c r="A11" s="66"/>
      <c r="B11" s="374" t="s">
        <v>37</v>
      </c>
      <c r="C11" s="374"/>
      <c r="D11" s="374"/>
      <c r="E11" s="375"/>
      <c r="F11" s="20">
        <f xml:space="preserve"> SUM(F4:F10)</f>
        <v>18</v>
      </c>
      <c r="G11" s="66"/>
      <c r="H11" s="13">
        <v>15</v>
      </c>
      <c r="I11" s="14">
        <v>4</v>
      </c>
      <c r="J11" s="14" t="s">
        <v>54</v>
      </c>
      <c r="K11" s="14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4" t="s">
        <v>37</v>
      </c>
      <c r="I12" s="374"/>
      <c r="J12" s="374"/>
      <c r="K12" s="375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68" t="s">
        <v>12</v>
      </c>
      <c r="C14" s="368"/>
      <c r="D14" s="368"/>
      <c r="E14" s="368"/>
      <c r="F14" s="369"/>
      <c r="G14" s="65"/>
      <c r="H14" s="367" t="s">
        <v>13</v>
      </c>
      <c r="I14" s="368"/>
      <c r="J14" s="368"/>
      <c r="K14" s="368"/>
      <c r="L14" s="369"/>
      <c r="N14" s="370" t="s">
        <v>128</v>
      </c>
      <c r="O14" s="370"/>
      <c r="P14" s="370"/>
      <c r="Q14" s="370"/>
      <c r="R14" s="370"/>
    </row>
    <row r="15" spans="1:18" ht="21" customHeight="1">
      <c r="B15" s="4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1" t="s">
        <v>184</v>
      </c>
      <c r="O15" s="371"/>
      <c r="P15" s="371"/>
      <c r="Q15" s="371"/>
      <c r="R15" s="371"/>
    </row>
    <row r="16" spans="1:18" ht="19.5" customHeight="1">
      <c r="B16" s="13">
        <v>16</v>
      </c>
      <c r="C16" s="14" t="s">
        <v>54</v>
      </c>
      <c r="D16" s="14" t="s">
        <v>54</v>
      </c>
      <c r="E16" s="14" t="s">
        <v>21</v>
      </c>
      <c r="F16" s="15">
        <v>2</v>
      </c>
      <c r="G16" s="65"/>
      <c r="H16" s="13">
        <v>24</v>
      </c>
      <c r="I16" s="26" t="s">
        <v>54</v>
      </c>
      <c r="J16" s="26" t="s">
        <v>54</v>
      </c>
      <c r="K16" s="14" t="s">
        <v>39</v>
      </c>
      <c r="L16" s="15">
        <v>2</v>
      </c>
      <c r="N16" s="371"/>
      <c r="O16" s="371"/>
      <c r="P16" s="371"/>
      <c r="Q16" s="371"/>
      <c r="R16" s="371"/>
    </row>
    <row r="17" spans="1:18">
      <c r="B17" s="13">
        <v>17</v>
      </c>
      <c r="C17" s="26">
        <v>8</v>
      </c>
      <c r="D17" s="26" t="s">
        <v>54</v>
      </c>
      <c r="E17" s="14" t="s">
        <v>33</v>
      </c>
      <c r="F17" s="15">
        <v>1</v>
      </c>
      <c r="G17" s="65"/>
      <c r="H17" s="13">
        <v>25</v>
      </c>
      <c r="I17" s="26" t="s">
        <v>54</v>
      </c>
      <c r="J17" s="26" t="s">
        <v>54</v>
      </c>
      <c r="K17" s="14" t="s">
        <v>40</v>
      </c>
      <c r="L17" s="15">
        <v>2</v>
      </c>
      <c r="N17" s="371"/>
      <c r="O17" s="371"/>
      <c r="P17" s="371"/>
      <c r="Q17" s="371"/>
      <c r="R17" s="371"/>
    </row>
    <row r="18" spans="1:18">
      <c r="B18" s="13">
        <v>18</v>
      </c>
      <c r="C18" s="26">
        <v>11</v>
      </c>
      <c r="D18" s="26" t="s">
        <v>54</v>
      </c>
      <c r="E18" s="14" t="s">
        <v>34</v>
      </c>
      <c r="F18" s="15">
        <v>1</v>
      </c>
      <c r="G18" s="65"/>
      <c r="H18" s="13">
        <v>26</v>
      </c>
      <c r="I18" s="22" t="s">
        <v>41</v>
      </c>
      <c r="J18" s="26" t="s">
        <v>54</v>
      </c>
      <c r="K18" s="14" t="s">
        <v>25</v>
      </c>
      <c r="L18" s="15">
        <v>3</v>
      </c>
      <c r="N18" s="372" t="s">
        <v>183</v>
      </c>
      <c r="O18" s="372"/>
      <c r="P18" s="372"/>
      <c r="Q18" s="372"/>
      <c r="R18" s="372"/>
    </row>
    <row r="19" spans="1:18">
      <c r="B19" s="13">
        <v>19</v>
      </c>
      <c r="C19" s="14" t="s">
        <v>54</v>
      </c>
      <c r="D19" s="14" t="s">
        <v>54</v>
      </c>
      <c r="E19" s="14" t="s">
        <v>35</v>
      </c>
      <c r="F19" s="15">
        <v>3</v>
      </c>
      <c r="G19" s="65"/>
      <c r="H19" s="13">
        <v>27</v>
      </c>
      <c r="I19" s="26" t="s">
        <v>54</v>
      </c>
      <c r="J19" s="14">
        <v>26</v>
      </c>
      <c r="K19" s="14" t="s">
        <v>26</v>
      </c>
      <c r="L19" s="15">
        <v>3</v>
      </c>
      <c r="N19" s="372"/>
      <c r="O19" s="372"/>
      <c r="P19" s="372"/>
      <c r="Q19" s="372"/>
      <c r="R19" s="372"/>
    </row>
    <row r="20" spans="1:18">
      <c r="B20" s="13">
        <v>20</v>
      </c>
      <c r="C20" s="14">
        <v>8</v>
      </c>
      <c r="D20" s="14" t="s">
        <v>54</v>
      </c>
      <c r="E20" s="14" t="s">
        <v>22</v>
      </c>
      <c r="F20" s="15">
        <v>3</v>
      </c>
      <c r="G20" s="65"/>
      <c r="H20" s="13">
        <v>28</v>
      </c>
      <c r="I20" s="22" t="s">
        <v>41</v>
      </c>
      <c r="J20" s="22" t="s">
        <v>54</v>
      </c>
      <c r="K20" s="22" t="s">
        <v>27</v>
      </c>
      <c r="L20" s="15">
        <v>2</v>
      </c>
      <c r="N20" s="99"/>
      <c r="O20" s="99"/>
      <c r="P20" s="99"/>
      <c r="Q20" s="99"/>
      <c r="R20" s="99"/>
    </row>
    <row r="21" spans="1:18">
      <c r="B21" s="13">
        <v>21</v>
      </c>
      <c r="C21" s="14" t="s">
        <v>54</v>
      </c>
      <c r="D21" s="14">
        <v>20</v>
      </c>
      <c r="E21" s="14" t="s">
        <v>23</v>
      </c>
      <c r="F21" s="15">
        <v>3</v>
      </c>
      <c r="G21" s="65"/>
      <c r="H21" s="13">
        <v>29</v>
      </c>
      <c r="I21" s="26" t="s">
        <v>54</v>
      </c>
      <c r="J21" s="14">
        <v>21</v>
      </c>
      <c r="K21" s="14" t="s">
        <v>42</v>
      </c>
      <c r="L21" s="15">
        <v>1</v>
      </c>
      <c r="N21" s="99"/>
      <c r="O21" s="99"/>
      <c r="P21" s="99"/>
      <c r="Q21" s="99"/>
      <c r="R21" s="99"/>
    </row>
    <row r="22" spans="1:18">
      <c r="B22" s="13">
        <v>22</v>
      </c>
      <c r="C22" s="14" t="s">
        <v>54</v>
      </c>
      <c r="D22" s="14" t="s">
        <v>54</v>
      </c>
      <c r="E22" s="14" t="s">
        <v>36</v>
      </c>
      <c r="F22" s="15">
        <v>3</v>
      </c>
      <c r="G22" s="65"/>
      <c r="H22" s="13">
        <v>30</v>
      </c>
      <c r="I22" s="26" t="s">
        <v>54</v>
      </c>
      <c r="J22" s="26" t="s">
        <v>54</v>
      </c>
      <c r="K22" s="14" t="s">
        <v>28</v>
      </c>
      <c r="L22" s="15">
        <v>3</v>
      </c>
    </row>
    <row r="23" spans="1:18">
      <c r="B23" s="13">
        <v>23</v>
      </c>
      <c r="C23" s="14" t="s">
        <v>54</v>
      </c>
      <c r="D23" s="14" t="s">
        <v>54</v>
      </c>
      <c r="E23" s="14" t="s">
        <v>56</v>
      </c>
      <c r="F23" s="15">
        <v>2</v>
      </c>
      <c r="G23" s="65"/>
      <c r="H23" s="13">
        <v>31</v>
      </c>
      <c r="I23" s="26" t="s">
        <v>54</v>
      </c>
      <c r="J23" s="14">
        <v>20</v>
      </c>
      <c r="K23" s="14" t="s">
        <v>43</v>
      </c>
      <c r="L23" s="15">
        <v>1</v>
      </c>
    </row>
    <row r="24" spans="1:18" ht="20.25" thickBot="1">
      <c r="A24" s="66"/>
      <c r="B24" s="374" t="s">
        <v>37</v>
      </c>
      <c r="C24" s="374"/>
      <c r="D24" s="374"/>
      <c r="E24" s="375"/>
      <c r="F24" s="20">
        <f xml:space="preserve"> SUM(F16:F23)</f>
        <v>18</v>
      </c>
      <c r="G24" s="65"/>
      <c r="H24" s="13">
        <v>32</v>
      </c>
      <c r="I24" s="26" t="s">
        <v>54</v>
      </c>
      <c r="J24" s="26" t="s">
        <v>54</v>
      </c>
      <c r="K24" s="14" t="s">
        <v>29</v>
      </c>
      <c r="L24" s="15">
        <v>2</v>
      </c>
    </row>
    <row r="25" spans="1:18" ht="20.25" thickBot="1">
      <c r="A25" s="73"/>
      <c r="B25" s="70"/>
      <c r="C25" s="70"/>
      <c r="D25" s="70"/>
      <c r="E25" s="70"/>
      <c r="F25" s="70"/>
      <c r="G25" s="66"/>
      <c r="H25" s="374" t="s">
        <v>37</v>
      </c>
      <c r="I25" s="374"/>
      <c r="J25" s="374"/>
      <c r="K25" s="375"/>
      <c r="L25" s="20">
        <f xml:space="preserve"> SUM(L16:L24)</f>
        <v>19</v>
      </c>
    </row>
    <row r="26" spans="1:18">
      <c r="F26" s="73"/>
      <c r="G26" s="73"/>
    </row>
  </sheetData>
  <mergeCells count="12">
    <mergeCell ref="B1:L1"/>
    <mergeCell ref="B2:F2"/>
    <mergeCell ref="H2:L2"/>
    <mergeCell ref="B14:F14"/>
    <mergeCell ref="H14:L14"/>
    <mergeCell ref="B11:E11"/>
    <mergeCell ref="H12:K12"/>
    <mergeCell ref="N14:R14"/>
    <mergeCell ref="N15:R17"/>
    <mergeCell ref="N18:R19"/>
    <mergeCell ref="B24:E24"/>
    <mergeCell ref="H25:K2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7"/>
  <sheetViews>
    <sheetView rightToLeft="1" topLeftCell="A16" workbookViewId="0">
      <selection activeCell="I27" sqref="I27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75" style="67" bestFit="1" customWidth="1"/>
    <col min="6" max="6" width="5.375" style="67" customWidth="1"/>
    <col min="7" max="7" width="3.375" style="67" customWidth="1"/>
    <col min="8" max="8" width="5.875" style="67" customWidth="1"/>
    <col min="9" max="9" width="5.375" style="67" customWidth="1"/>
    <col min="10" max="10" width="5.75" style="67" customWidth="1"/>
    <col min="11" max="11" width="24.625" style="67" bestFit="1" customWidth="1"/>
    <col min="12" max="12" width="6.375" style="67" customWidth="1"/>
    <col min="13" max="13" width="1.75" style="67" customWidth="1"/>
    <col min="14" max="15" width="9" style="67"/>
    <col min="16" max="16" width="1.625" style="67" customWidth="1"/>
    <col min="17" max="17" width="7.125" style="67" customWidth="1"/>
    <col min="18" max="16384" width="9" style="67"/>
  </cols>
  <sheetData>
    <row r="1" spans="1:18" ht="27.75" thickBot="1">
      <c r="B1" s="410" t="s">
        <v>206</v>
      </c>
      <c r="C1" s="411"/>
      <c r="D1" s="411"/>
      <c r="E1" s="411"/>
      <c r="F1" s="411"/>
      <c r="G1" s="411"/>
      <c r="H1" s="411"/>
      <c r="I1" s="411"/>
      <c r="J1" s="411"/>
      <c r="K1" s="411"/>
      <c r="L1" s="412"/>
      <c r="M1" s="1"/>
      <c r="N1" s="1"/>
      <c r="O1" s="1"/>
      <c r="P1" s="1"/>
      <c r="Q1" s="1"/>
      <c r="R1" s="1"/>
    </row>
    <row r="2" spans="1:18" ht="21">
      <c r="A2" s="66"/>
      <c r="B2" s="368" t="s">
        <v>10</v>
      </c>
      <c r="C2" s="368"/>
      <c r="D2" s="368"/>
      <c r="E2" s="368"/>
      <c r="F2" s="369"/>
      <c r="G2" s="65"/>
      <c r="H2" s="367" t="s">
        <v>11</v>
      </c>
      <c r="I2" s="368"/>
      <c r="J2" s="368"/>
      <c r="K2" s="368"/>
      <c r="L2" s="369"/>
    </row>
    <row r="3" spans="1:18" ht="21">
      <c r="B3" s="4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25" t="s">
        <v>5</v>
      </c>
      <c r="F4" s="15">
        <v>3</v>
      </c>
      <c r="G4" s="66"/>
      <c r="H4" s="13">
        <v>8</v>
      </c>
      <c r="I4" s="14" t="s">
        <v>54</v>
      </c>
      <c r="J4" s="14">
        <v>7</v>
      </c>
      <c r="K4" s="25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25" t="s">
        <v>6</v>
      </c>
      <c r="F5" s="15">
        <v>2</v>
      </c>
      <c r="G5" s="66"/>
      <c r="H5" s="13">
        <v>9</v>
      </c>
      <c r="I5" s="22" t="s">
        <v>31</v>
      </c>
      <c r="J5" s="14" t="s">
        <v>54</v>
      </c>
      <c r="K5" s="25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25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25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25" t="s">
        <v>55</v>
      </c>
      <c r="F7" s="15">
        <v>3</v>
      </c>
      <c r="G7" s="66"/>
      <c r="H7" s="13">
        <v>11</v>
      </c>
      <c r="I7" s="14" t="s">
        <v>54</v>
      </c>
      <c r="J7" s="14" t="s">
        <v>54</v>
      </c>
      <c r="K7" s="25" t="s">
        <v>18</v>
      </c>
      <c r="L7" s="15">
        <v>3</v>
      </c>
    </row>
    <row r="8" spans="1:18">
      <c r="A8" s="66"/>
      <c r="B8" s="64">
        <v>5</v>
      </c>
      <c r="C8" s="47" t="s">
        <v>54</v>
      </c>
      <c r="D8" s="44" t="s">
        <v>54</v>
      </c>
      <c r="E8" s="25" t="s">
        <v>8</v>
      </c>
      <c r="F8" s="15">
        <v>3</v>
      </c>
      <c r="G8" s="66"/>
      <c r="H8" s="13">
        <v>12</v>
      </c>
      <c r="I8" s="14" t="s">
        <v>54</v>
      </c>
      <c r="J8" s="14" t="s">
        <v>54</v>
      </c>
      <c r="K8" s="25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25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25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95" t="s">
        <v>30</v>
      </c>
      <c r="F10" s="15">
        <v>3</v>
      </c>
      <c r="G10" s="66"/>
      <c r="H10" s="13">
        <v>14</v>
      </c>
      <c r="I10" s="14" t="s">
        <v>54</v>
      </c>
      <c r="J10" s="14" t="s">
        <v>54</v>
      </c>
      <c r="K10" s="25" t="s">
        <v>38</v>
      </c>
      <c r="L10" s="15">
        <v>1</v>
      </c>
    </row>
    <row r="11" spans="1:18" ht="20.25" thickBot="1">
      <c r="A11" s="66"/>
      <c r="B11" s="374" t="s">
        <v>37</v>
      </c>
      <c r="C11" s="374"/>
      <c r="D11" s="374"/>
      <c r="E11" s="375"/>
      <c r="F11" s="20">
        <f>SUM(F4:F10)</f>
        <v>18</v>
      </c>
      <c r="G11" s="66"/>
      <c r="H11" s="13">
        <v>15</v>
      </c>
      <c r="I11" s="14">
        <v>4</v>
      </c>
      <c r="J11" s="14" t="s">
        <v>54</v>
      </c>
      <c r="K11" s="25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74" t="s">
        <v>37</v>
      </c>
      <c r="I12" s="374"/>
      <c r="J12" s="374"/>
      <c r="K12" s="375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68" t="s">
        <v>12</v>
      </c>
      <c r="C14" s="368"/>
      <c r="D14" s="368"/>
      <c r="E14" s="368"/>
      <c r="F14" s="369"/>
      <c r="G14" s="65"/>
      <c r="H14" s="367" t="s">
        <v>13</v>
      </c>
      <c r="I14" s="368"/>
      <c r="J14" s="368"/>
      <c r="K14" s="368"/>
      <c r="L14" s="369"/>
    </row>
    <row r="15" spans="1:18" ht="21">
      <c r="A15" s="66"/>
      <c r="B15" s="3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70" t="s">
        <v>128</v>
      </c>
      <c r="O15" s="370"/>
      <c r="P15" s="370"/>
      <c r="Q15" s="370"/>
      <c r="R15" s="370"/>
    </row>
    <row r="16" spans="1:18" s="89" customFormat="1" ht="18">
      <c r="B16" s="27">
        <v>16</v>
      </c>
      <c r="C16" s="28" t="s">
        <v>54</v>
      </c>
      <c r="D16" s="28" t="s">
        <v>54</v>
      </c>
      <c r="E16" s="29" t="s">
        <v>21</v>
      </c>
      <c r="F16" s="30">
        <v>2</v>
      </c>
      <c r="G16" s="94"/>
      <c r="H16" s="27">
        <v>25</v>
      </c>
      <c r="I16" s="29" t="s">
        <v>54</v>
      </c>
      <c r="J16" s="29" t="s">
        <v>54</v>
      </c>
      <c r="K16" s="28" t="s">
        <v>39</v>
      </c>
      <c r="L16" s="31">
        <v>2</v>
      </c>
      <c r="N16" s="395" t="s">
        <v>185</v>
      </c>
      <c r="O16" s="371"/>
      <c r="P16" s="371"/>
      <c r="Q16" s="371"/>
      <c r="R16" s="371"/>
    </row>
    <row r="17" spans="1:18" s="89" customFormat="1" ht="18">
      <c r="B17" s="27">
        <v>17</v>
      </c>
      <c r="C17" s="29">
        <v>8</v>
      </c>
      <c r="D17" s="29" t="s">
        <v>54</v>
      </c>
      <c r="E17" s="29" t="s">
        <v>33</v>
      </c>
      <c r="F17" s="30">
        <v>1</v>
      </c>
      <c r="G17" s="94"/>
      <c r="H17" s="27">
        <v>26</v>
      </c>
      <c r="I17" s="29">
        <v>19</v>
      </c>
      <c r="J17" s="29" t="s">
        <v>54</v>
      </c>
      <c r="K17" s="29" t="s">
        <v>48</v>
      </c>
      <c r="L17" s="31">
        <v>2</v>
      </c>
      <c r="N17" s="371"/>
      <c r="O17" s="371"/>
      <c r="P17" s="371"/>
      <c r="Q17" s="371"/>
      <c r="R17" s="371"/>
    </row>
    <row r="18" spans="1:18" s="89" customFormat="1" ht="18">
      <c r="B18" s="27">
        <v>18</v>
      </c>
      <c r="C18" s="29">
        <v>11</v>
      </c>
      <c r="D18" s="29" t="s">
        <v>54</v>
      </c>
      <c r="E18" s="30" t="s">
        <v>57</v>
      </c>
      <c r="F18" s="30">
        <v>1</v>
      </c>
      <c r="G18" s="94"/>
      <c r="H18" s="27">
        <v>27</v>
      </c>
      <c r="I18" s="32" t="s">
        <v>54</v>
      </c>
      <c r="J18" s="29">
        <v>26</v>
      </c>
      <c r="K18" s="30" t="s">
        <v>49</v>
      </c>
      <c r="L18" s="31">
        <v>1</v>
      </c>
      <c r="N18" s="371"/>
      <c r="O18" s="371"/>
      <c r="P18" s="371"/>
      <c r="Q18" s="371"/>
      <c r="R18" s="371"/>
    </row>
    <row r="19" spans="1:18" s="89" customFormat="1" ht="18">
      <c r="B19" s="27">
        <v>19</v>
      </c>
      <c r="C19" s="28" t="s">
        <v>54</v>
      </c>
      <c r="D19" s="28" t="s">
        <v>54</v>
      </c>
      <c r="E19" s="30" t="s">
        <v>35</v>
      </c>
      <c r="F19" s="30">
        <v>3</v>
      </c>
      <c r="G19" s="94"/>
      <c r="H19" s="27">
        <v>28</v>
      </c>
      <c r="I19" s="29">
        <v>8</v>
      </c>
      <c r="J19" s="28" t="s">
        <v>54</v>
      </c>
      <c r="K19" s="30" t="s">
        <v>50</v>
      </c>
      <c r="L19" s="31">
        <v>3</v>
      </c>
      <c r="N19" s="372" t="s">
        <v>183</v>
      </c>
      <c r="O19" s="372"/>
      <c r="P19" s="372"/>
      <c r="Q19" s="372"/>
      <c r="R19" s="372"/>
    </row>
    <row r="20" spans="1:18" s="89" customFormat="1" ht="18">
      <c r="B20" s="27">
        <v>20</v>
      </c>
      <c r="C20" s="28">
        <v>4</v>
      </c>
      <c r="D20" s="28" t="s">
        <v>54</v>
      </c>
      <c r="E20" s="30" t="s">
        <v>44</v>
      </c>
      <c r="F20" s="30">
        <v>2</v>
      </c>
      <c r="G20" s="94"/>
      <c r="H20" s="27">
        <v>29</v>
      </c>
      <c r="I20" s="32">
        <v>21</v>
      </c>
      <c r="J20" s="32" t="s">
        <v>54</v>
      </c>
      <c r="K20" s="30" t="s">
        <v>51</v>
      </c>
      <c r="L20" s="31">
        <v>3</v>
      </c>
      <c r="N20" s="372"/>
      <c r="O20" s="372"/>
      <c r="P20" s="372"/>
      <c r="Q20" s="372"/>
      <c r="R20" s="372"/>
    </row>
    <row r="21" spans="1:18" s="89" customFormat="1" ht="18">
      <c r="B21" s="27">
        <v>21</v>
      </c>
      <c r="C21" s="28">
        <v>11</v>
      </c>
      <c r="D21" s="28" t="s">
        <v>54</v>
      </c>
      <c r="E21" s="30" t="s">
        <v>45</v>
      </c>
      <c r="F21" s="30">
        <v>2</v>
      </c>
      <c r="G21" s="94"/>
      <c r="H21" s="27">
        <v>30</v>
      </c>
      <c r="I21" s="29">
        <v>20</v>
      </c>
      <c r="J21" s="28" t="s">
        <v>54</v>
      </c>
      <c r="K21" s="30" t="s">
        <v>52</v>
      </c>
      <c r="L21" s="31">
        <v>1</v>
      </c>
    </row>
    <row r="22" spans="1:18" s="89" customFormat="1" ht="18">
      <c r="B22" s="27">
        <v>22</v>
      </c>
      <c r="C22" s="28" t="s">
        <v>54</v>
      </c>
      <c r="D22" s="28" t="s">
        <v>54</v>
      </c>
      <c r="E22" s="33" t="s">
        <v>46</v>
      </c>
      <c r="F22" s="33">
        <v>3</v>
      </c>
      <c r="G22" s="94"/>
      <c r="H22" s="27">
        <v>31</v>
      </c>
      <c r="I22" s="29" t="s">
        <v>54</v>
      </c>
      <c r="J22" s="29" t="s">
        <v>54</v>
      </c>
      <c r="K22" s="30" t="s">
        <v>24</v>
      </c>
      <c r="L22" s="31">
        <v>2</v>
      </c>
    </row>
    <row r="23" spans="1:18" s="89" customFormat="1" ht="18">
      <c r="B23" s="27">
        <v>23</v>
      </c>
      <c r="C23" s="28" t="s">
        <v>54</v>
      </c>
      <c r="D23" s="28" t="s">
        <v>54</v>
      </c>
      <c r="E23" s="30" t="s">
        <v>56</v>
      </c>
      <c r="F23" s="30">
        <v>2</v>
      </c>
      <c r="G23" s="94"/>
      <c r="H23" s="27">
        <v>32</v>
      </c>
      <c r="I23" s="29" t="s">
        <v>54</v>
      </c>
      <c r="J23" s="28" t="s">
        <v>54</v>
      </c>
      <c r="K23" s="30" t="s">
        <v>28</v>
      </c>
      <c r="L23" s="31">
        <v>3</v>
      </c>
    </row>
    <row r="24" spans="1:18" s="89" customFormat="1" ht="18">
      <c r="B24" s="27">
        <v>24</v>
      </c>
      <c r="C24" s="28" t="s">
        <v>54</v>
      </c>
      <c r="D24" s="28" t="s">
        <v>54</v>
      </c>
      <c r="E24" s="30" t="s">
        <v>47</v>
      </c>
      <c r="F24" s="30">
        <v>1</v>
      </c>
      <c r="G24" s="94"/>
      <c r="H24" s="27">
        <v>33</v>
      </c>
      <c r="I24" s="29" t="s">
        <v>54</v>
      </c>
      <c r="J24" s="28">
        <v>21</v>
      </c>
      <c r="K24" s="30" t="s">
        <v>53</v>
      </c>
      <c r="L24" s="31">
        <v>1</v>
      </c>
    </row>
    <row r="25" spans="1:18" s="89" customFormat="1" ht="18.75" thickBot="1">
      <c r="A25" s="93"/>
      <c r="B25" s="401" t="s">
        <v>37</v>
      </c>
      <c r="C25" s="401"/>
      <c r="D25" s="401"/>
      <c r="E25" s="402"/>
      <c r="F25" s="34">
        <f>SUM(F16:F24)</f>
        <v>17</v>
      </c>
      <c r="G25" s="94"/>
      <c r="H25" s="27">
        <v>34</v>
      </c>
      <c r="I25" s="29" t="s">
        <v>54</v>
      </c>
      <c r="J25" s="29" t="s">
        <v>54</v>
      </c>
      <c r="K25" s="30" t="s">
        <v>29</v>
      </c>
      <c r="L25" s="31">
        <v>2</v>
      </c>
    </row>
    <row r="26" spans="1:18" s="89" customFormat="1" ht="18.75" thickBot="1">
      <c r="A26" s="96"/>
      <c r="B26" s="97"/>
      <c r="C26" s="97"/>
      <c r="D26" s="97"/>
      <c r="E26" s="97"/>
      <c r="F26" s="97"/>
      <c r="G26" s="93"/>
      <c r="H26" s="401" t="s">
        <v>37</v>
      </c>
      <c r="I26" s="401"/>
      <c r="J26" s="401"/>
      <c r="K26" s="402"/>
      <c r="L26" s="34">
        <f>SUM(L16:L25)</f>
        <v>20</v>
      </c>
    </row>
    <row r="27" spans="1:18">
      <c r="F27" s="73"/>
      <c r="G27" s="73"/>
    </row>
  </sheetData>
  <mergeCells count="12">
    <mergeCell ref="B14:F14"/>
    <mergeCell ref="H14:L14"/>
    <mergeCell ref="B1:L1"/>
    <mergeCell ref="B2:F2"/>
    <mergeCell ref="H2:L2"/>
    <mergeCell ref="B11:E11"/>
    <mergeCell ref="H12:K12"/>
    <mergeCell ref="N15:R15"/>
    <mergeCell ref="N16:R18"/>
    <mergeCell ref="N19:R20"/>
    <mergeCell ref="B25:E25"/>
    <mergeCell ref="H26:K26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X39"/>
  <sheetViews>
    <sheetView rightToLeft="1" tabSelected="1" zoomScale="80" zoomScaleNormal="80" workbookViewId="0">
      <selection activeCell="T28" sqref="T28"/>
    </sheetView>
  </sheetViews>
  <sheetFormatPr defaultColWidth="9" defaultRowHeight="19.5"/>
  <cols>
    <col min="1" max="1" width="3.375" style="159" customWidth="1"/>
    <col min="2" max="2" width="5.375" style="159" bestFit="1" customWidth="1"/>
    <col min="3" max="4" width="5.625" style="159" bestFit="1" customWidth="1"/>
    <col min="5" max="5" width="23" style="159" bestFit="1" customWidth="1"/>
    <col min="6" max="6" width="4.375" style="159" bestFit="1" customWidth="1"/>
    <col min="7" max="7" width="4.375" style="159" customWidth="1"/>
    <col min="8" max="8" width="5.375" style="159" bestFit="1" customWidth="1"/>
    <col min="9" max="10" width="5.625" style="159" bestFit="1" customWidth="1"/>
    <col min="11" max="11" width="23.375" style="159" bestFit="1" customWidth="1"/>
    <col min="12" max="12" width="4" style="159" bestFit="1" customWidth="1"/>
    <col min="13" max="13" width="3.375" style="159" customWidth="1"/>
    <col min="14" max="14" width="5.375" style="159" bestFit="1" customWidth="1"/>
    <col min="15" max="15" width="6.125" style="159" bestFit="1" customWidth="1"/>
    <col min="16" max="16" width="5.625" style="159" customWidth="1"/>
    <col min="17" max="17" width="27.625" style="159" bestFit="1" customWidth="1"/>
    <col min="18" max="18" width="4" style="159" customWidth="1"/>
    <col min="19" max="19" width="2.375" style="159" customWidth="1"/>
    <col min="20" max="20" width="5.375" style="159" bestFit="1" customWidth="1"/>
    <col min="21" max="21" width="6.875" style="159" bestFit="1" customWidth="1"/>
    <col min="22" max="22" width="5.625" style="159" customWidth="1"/>
    <col min="23" max="23" width="33.375" style="159" customWidth="1"/>
    <col min="24" max="24" width="4" style="159" customWidth="1"/>
    <col min="25" max="25" width="14.375" style="159" bestFit="1" customWidth="1"/>
    <col min="26" max="16384" width="9" style="159"/>
  </cols>
  <sheetData>
    <row r="1" spans="1:24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20.25" thickBot="1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</row>
    <row r="3" spans="1:24" ht="27.75" thickBot="1">
      <c r="A3" s="260"/>
      <c r="B3" s="423" t="s">
        <v>314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</row>
    <row r="4" spans="1:24" ht="21">
      <c r="A4" s="236"/>
      <c r="B4" s="424" t="s">
        <v>10</v>
      </c>
      <c r="C4" s="425"/>
      <c r="D4" s="425"/>
      <c r="E4" s="425"/>
      <c r="F4" s="426"/>
      <c r="G4" s="237"/>
      <c r="H4" s="420" t="s">
        <v>11</v>
      </c>
      <c r="I4" s="421"/>
      <c r="J4" s="421"/>
      <c r="K4" s="421"/>
      <c r="L4" s="422"/>
      <c r="M4" s="238"/>
      <c r="N4" s="425" t="s">
        <v>12</v>
      </c>
      <c r="O4" s="425"/>
      <c r="P4" s="425"/>
      <c r="Q4" s="425"/>
      <c r="R4" s="426"/>
      <c r="S4" s="239"/>
      <c r="T4" s="424" t="s">
        <v>13</v>
      </c>
      <c r="U4" s="425"/>
      <c r="V4" s="425"/>
      <c r="W4" s="425"/>
      <c r="X4" s="426"/>
    </row>
    <row r="5" spans="1:24" ht="21">
      <c r="A5" s="236"/>
      <c r="B5" s="261" t="s">
        <v>0</v>
      </c>
      <c r="C5" s="265" t="s">
        <v>1</v>
      </c>
      <c r="D5" s="266" t="s">
        <v>2</v>
      </c>
      <c r="E5" s="266" t="s">
        <v>3</v>
      </c>
      <c r="F5" s="264" t="s">
        <v>4</v>
      </c>
      <c r="G5" s="240"/>
      <c r="H5" s="261" t="s">
        <v>0</v>
      </c>
      <c r="I5" s="262" t="s">
        <v>1</v>
      </c>
      <c r="J5" s="262" t="s">
        <v>2</v>
      </c>
      <c r="K5" s="262" t="s">
        <v>3</v>
      </c>
      <c r="L5" s="264" t="s">
        <v>4</v>
      </c>
      <c r="M5" s="238"/>
      <c r="N5" s="262" t="s">
        <v>0</v>
      </c>
      <c r="O5" s="265" t="s">
        <v>1</v>
      </c>
      <c r="P5" s="266" t="s">
        <v>2</v>
      </c>
      <c r="Q5" s="266" t="s">
        <v>3</v>
      </c>
      <c r="R5" s="264" t="s">
        <v>4</v>
      </c>
      <c r="S5" s="238"/>
      <c r="T5" s="261" t="s">
        <v>0</v>
      </c>
      <c r="U5" s="262" t="s">
        <v>1</v>
      </c>
      <c r="V5" s="263" t="s">
        <v>2</v>
      </c>
      <c r="W5" s="262" t="s">
        <v>3</v>
      </c>
      <c r="X5" s="264" t="s">
        <v>4</v>
      </c>
    </row>
    <row r="6" spans="1:24">
      <c r="A6" s="260"/>
      <c r="B6" s="251">
        <v>1</v>
      </c>
      <c r="C6" s="269" t="s">
        <v>54</v>
      </c>
      <c r="D6" s="269">
        <v>3</v>
      </c>
      <c r="E6" s="270" t="s">
        <v>274</v>
      </c>
      <c r="F6" s="271">
        <v>3</v>
      </c>
      <c r="G6" s="240"/>
      <c r="H6" s="251">
        <v>7</v>
      </c>
      <c r="I6" s="272">
        <v>3</v>
      </c>
      <c r="J6" s="272" t="s">
        <v>54</v>
      </c>
      <c r="K6" s="270" t="s">
        <v>140</v>
      </c>
      <c r="L6" s="271">
        <v>3</v>
      </c>
      <c r="M6" s="242"/>
      <c r="N6" s="251">
        <v>15</v>
      </c>
      <c r="O6" s="279" t="s">
        <v>54</v>
      </c>
      <c r="P6" s="279" t="s">
        <v>54</v>
      </c>
      <c r="Q6" s="277" t="s">
        <v>277</v>
      </c>
      <c r="R6" s="279">
        <v>2</v>
      </c>
      <c r="S6" s="239"/>
      <c r="T6" s="251">
        <v>23</v>
      </c>
      <c r="U6" s="317">
        <v>16</v>
      </c>
      <c r="V6" s="317" t="s">
        <v>54</v>
      </c>
      <c r="W6" s="317" t="s">
        <v>149</v>
      </c>
      <c r="X6" s="317">
        <v>3</v>
      </c>
    </row>
    <row r="7" spans="1:24">
      <c r="A7" s="260"/>
      <c r="B7" s="255">
        <v>2</v>
      </c>
      <c r="C7" s="288" t="s">
        <v>54</v>
      </c>
      <c r="D7" s="289" t="s">
        <v>54</v>
      </c>
      <c r="E7" s="286" t="s">
        <v>288</v>
      </c>
      <c r="F7" s="290">
        <v>3</v>
      </c>
      <c r="G7" s="240"/>
      <c r="H7" s="251">
        <v>8</v>
      </c>
      <c r="I7" s="272" t="s">
        <v>54</v>
      </c>
      <c r="J7" s="272">
        <v>1</v>
      </c>
      <c r="K7" s="270" t="s">
        <v>209</v>
      </c>
      <c r="L7" s="271">
        <v>3</v>
      </c>
      <c r="M7" s="242"/>
      <c r="N7" s="251">
        <v>16</v>
      </c>
      <c r="O7" s="289">
        <v>8</v>
      </c>
      <c r="P7" s="291">
        <v>10</v>
      </c>
      <c r="Q7" s="291" t="s">
        <v>144</v>
      </c>
      <c r="R7" s="287">
        <v>3</v>
      </c>
      <c r="S7" s="239"/>
      <c r="T7" s="251">
        <v>24</v>
      </c>
      <c r="U7" s="317" t="s">
        <v>54</v>
      </c>
      <c r="V7" s="317">
        <v>16</v>
      </c>
      <c r="W7" s="317" t="s">
        <v>283</v>
      </c>
      <c r="X7" s="317">
        <v>1</v>
      </c>
    </row>
    <row r="8" spans="1:24">
      <c r="A8" s="260"/>
      <c r="B8" s="255">
        <v>3</v>
      </c>
      <c r="C8" s="270" t="s">
        <v>54</v>
      </c>
      <c r="D8" s="269" t="s">
        <v>54</v>
      </c>
      <c r="E8" s="270" t="s">
        <v>134</v>
      </c>
      <c r="F8" s="271">
        <v>3</v>
      </c>
      <c r="G8" s="240"/>
      <c r="H8" s="251">
        <v>9</v>
      </c>
      <c r="I8" s="279" t="s">
        <v>54</v>
      </c>
      <c r="J8" s="279" t="s">
        <v>54</v>
      </c>
      <c r="K8" s="277" t="s">
        <v>277</v>
      </c>
      <c r="L8" s="279">
        <v>2</v>
      </c>
      <c r="M8" s="242"/>
      <c r="N8" s="251">
        <v>17</v>
      </c>
      <c r="O8" s="286">
        <v>3</v>
      </c>
      <c r="P8" s="286" t="s">
        <v>54</v>
      </c>
      <c r="Q8" s="286" t="s">
        <v>295</v>
      </c>
      <c r="R8" s="286">
        <v>3</v>
      </c>
      <c r="S8" s="239"/>
      <c r="T8" s="251">
        <v>25</v>
      </c>
      <c r="U8" s="279" t="s">
        <v>54</v>
      </c>
      <c r="V8" s="279" t="s">
        <v>54</v>
      </c>
      <c r="W8" s="277" t="s">
        <v>277</v>
      </c>
      <c r="X8" s="279">
        <v>2</v>
      </c>
    </row>
    <row r="9" spans="1:24">
      <c r="A9" s="260"/>
      <c r="B9" s="251">
        <v>4</v>
      </c>
      <c r="C9" s="276" t="s">
        <v>54</v>
      </c>
      <c r="D9" s="276" t="s">
        <v>54</v>
      </c>
      <c r="E9" s="277" t="s">
        <v>214</v>
      </c>
      <c r="F9" s="278">
        <v>3</v>
      </c>
      <c r="G9" s="240"/>
      <c r="H9" s="251">
        <v>10</v>
      </c>
      <c r="I9" s="272">
        <v>3</v>
      </c>
      <c r="J9" s="272" t="s">
        <v>54</v>
      </c>
      <c r="K9" s="270" t="s">
        <v>106</v>
      </c>
      <c r="L9" s="271">
        <v>3</v>
      </c>
      <c r="M9" s="242"/>
      <c r="N9" s="251">
        <v>18</v>
      </c>
      <c r="O9" s="284" t="s">
        <v>273</v>
      </c>
      <c r="P9" s="285" t="s">
        <v>54</v>
      </c>
      <c r="Q9" s="286" t="s">
        <v>279</v>
      </c>
      <c r="R9" s="287">
        <v>3</v>
      </c>
      <c r="S9" s="239"/>
      <c r="T9" s="251">
        <v>26</v>
      </c>
      <c r="U9" s="269">
        <v>11</v>
      </c>
      <c r="V9" s="272" t="s">
        <v>54</v>
      </c>
      <c r="W9" s="273" t="s">
        <v>17</v>
      </c>
      <c r="X9" s="274">
        <v>2</v>
      </c>
    </row>
    <row r="10" spans="1:24">
      <c r="A10" s="236"/>
      <c r="B10" s="255">
        <v>5</v>
      </c>
      <c r="C10" s="276" t="s">
        <v>54</v>
      </c>
      <c r="D10" s="276" t="s">
        <v>54</v>
      </c>
      <c r="E10" s="277" t="s">
        <v>212</v>
      </c>
      <c r="F10" s="278">
        <v>3</v>
      </c>
      <c r="G10" s="240"/>
      <c r="H10" s="251">
        <v>11</v>
      </c>
      <c r="I10" s="324" t="s">
        <v>54</v>
      </c>
      <c r="J10" s="324" t="s">
        <v>54</v>
      </c>
      <c r="K10" s="325" t="s">
        <v>286</v>
      </c>
      <c r="L10" s="326">
        <v>3</v>
      </c>
      <c r="M10" s="242"/>
      <c r="N10" s="251">
        <v>19</v>
      </c>
      <c r="O10" s="314" t="s">
        <v>54</v>
      </c>
      <c r="P10" s="314" t="s">
        <v>54</v>
      </c>
      <c r="Q10" s="315" t="s">
        <v>130</v>
      </c>
      <c r="R10" s="316">
        <v>1</v>
      </c>
      <c r="S10" s="239"/>
      <c r="T10" s="251">
        <v>27</v>
      </c>
      <c r="U10" s="320">
        <v>21</v>
      </c>
      <c r="V10" s="317">
        <v>16</v>
      </c>
      <c r="W10" s="321" t="s">
        <v>280</v>
      </c>
      <c r="X10" s="318">
        <v>3</v>
      </c>
    </row>
    <row r="11" spans="1:24">
      <c r="A11" s="236"/>
      <c r="B11" s="255">
        <v>6</v>
      </c>
      <c r="C11" s="322" t="s">
        <v>54</v>
      </c>
      <c r="D11" s="322" t="s">
        <v>54</v>
      </c>
      <c r="E11" s="319" t="s">
        <v>208</v>
      </c>
      <c r="F11" s="323">
        <v>2</v>
      </c>
      <c r="G11" s="240"/>
      <c r="H11" s="255">
        <v>12</v>
      </c>
      <c r="I11" s="288">
        <v>1</v>
      </c>
      <c r="J11" s="289">
        <v>8</v>
      </c>
      <c r="K11" s="286" t="s">
        <v>294</v>
      </c>
      <c r="L11" s="290">
        <v>3</v>
      </c>
      <c r="M11" s="242"/>
      <c r="N11" s="251">
        <v>20</v>
      </c>
      <c r="O11" s="292" t="s">
        <v>278</v>
      </c>
      <c r="P11" s="291" t="s">
        <v>54</v>
      </c>
      <c r="Q11" s="291" t="s">
        <v>218</v>
      </c>
      <c r="R11" s="287">
        <v>3</v>
      </c>
      <c r="S11" s="239"/>
      <c r="T11" s="251">
        <v>28</v>
      </c>
      <c r="U11" s="279" t="s">
        <v>54</v>
      </c>
      <c r="V11" s="279" t="s">
        <v>54</v>
      </c>
      <c r="W11" s="280" t="s">
        <v>285</v>
      </c>
      <c r="X11" s="281">
        <v>1</v>
      </c>
    </row>
    <row r="12" spans="1:24">
      <c r="A12" s="236"/>
      <c r="B12" s="251"/>
      <c r="C12" s="241"/>
      <c r="D12" s="241"/>
      <c r="E12" s="252"/>
      <c r="F12" s="253"/>
      <c r="G12" s="240"/>
      <c r="H12" s="343">
        <v>13</v>
      </c>
      <c r="I12" s="288" t="s">
        <v>293</v>
      </c>
      <c r="J12" s="289" t="s">
        <v>54</v>
      </c>
      <c r="K12" s="286" t="s">
        <v>289</v>
      </c>
      <c r="L12" s="287">
        <v>1</v>
      </c>
      <c r="M12" s="242"/>
      <c r="N12" s="251">
        <v>21</v>
      </c>
      <c r="O12" s="317" t="s">
        <v>291</v>
      </c>
      <c r="P12" s="317">
        <v>8</v>
      </c>
      <c r="Q12" s="317" t="s">
        <v>292</v>
      </c>
      <c r="R12" s="318">
        <v>3</v>
      </c>
      <c r="S12" s="239"/>
      <c r="T12" s="341">
        <v>29</v>
      </c>
      <c r="U12" s="298">
        <v>20</v>
      </c>
      <c r="V12" s="301" t="s">
        <v>54</v>
      </c>
      <c r="W12" s="302" t="s">
        <v>305</v>
      </c>
      <c r="X12" s="300">
        <v>3</v>
      </c>
    </row>
    <row r="13" spans="1:24">
      <c r="A13" s="236"/>
      <c r="B13" s="251"/>
      <c r="C13" s="241"/>
      <c r="D13" s="241"/>
      <c r="E13" s="252"/>
      <c r="F13" s="253"/>
      <c r="G13" s="240"/>
      <c r="H13" s="251"/>
      <c r="I13" s="241"/>
      <c r="J13" s="241"/>
      <c r="K13" s="252"/>
      <c r="L13" s="253"/>
      <c r="M13" s="242"/>
      <c r="N13" s="251"/>
      <c r="O13" s="241"/>
      <c r="P13" s="241"/>
      <c r="Q13" s="252"/>
      <c r="R13" s="253"/>
      <c r="S13" s="237"/>
      <c r="T13" s="251">
        <v>30</v>
      </c>
      <c r="U13" s="329">
        <v>16</v>
      </c>
      <c r="V13" s="329" t="s">
        <v>54</v>
      </c>
      <c r="W13" s="329" t="s">
        <v>30</v>
      </c>
      <c r="X13" s="330">
        <v>3</v>
      </c>
    </row>
    <row r="14" spans="1:24">
      <c r="A14" s="236"/>
      <c r="B14" s="251"/>
      <c r="C14" s="241"/>
      <c r="D14" s="241"/>
      <c r="E14" s="252"/>
      <c r="F14" s="253"/>
      <c r="G14" s="240"/>
      <c r="H14" s="251">
        <v>14</v>
      </c>
      <c r="I14" s="241"/>
      <c r="J14" s="241"/>
      <c r="K14" s="252"/>
      <c r="L14" s="253"/>
      <c r="N14" s="251"/>
      <c r="O14" s="241"/>
      <c r="P14" s="241"/>
      <c r="Q14" s="252"/>
      <c r="R14" s="253"/>
      <c r="S14" s="237"/>
    </row>
    <row r="15" spans="1:24" ht="20.25" thickBot="1">
      <c r="A15" s="260"/>
      <c r="B15" s="414" t="s">
        <v>37</v>
      </c>
      <c r="C15" s="415"/>
      <c r="D15" s="415"/>
      <c r="E15" s="416"/>
      <c r="F15" s="256">
        <f>SUM(F6:F12)</f>
        <v>17</v>
      </c>
      <c r="G15" s="240"/>
      <c r="H15" s="417" t="s">
        <v>37</v>
      </c>
      <c r="I15" s="418"/>
      <c r="J15" s="418"/>
      <c r="K15" s="419"/>
      <c r="L15" s="256">
        <f>SUM(L6:L13)</f>
        <v>18</v>
      </c>
      <c r="M15" s="242"/>
      <c r="N15" s="417" t="s">
        <v>37</v>
      </c>
      <c r="O15" s="418"/>
      <c r="P15" s="418"/>
      <c r="Q15" s="419"/>
      <c r="R15" s="256">
        <f>SUM(R6:R13)</f>
        <v>18</v>
      </c>
      <c r="S15" s="242"/>
      <c r="T15" s="417" t="s">
        <v>37</v>
      </c>
      <c r="U15" s="418"/>
      <c r="V15" s="418"/>
      <c r="W15" s="419"/>
      <c r="X15" s="256">
        <f>SUM(X6:X13)</f>
        <v>18</v>
      </c>
    </row>
    <row r="16" spans="1:24">
      <c r="A16" s="243"/>
      <c r="B16" s="244"/>
      <c r="C16" s="244"/>
      <c r="D16" s="244"/>
      <c r="E16" s="244"/>
      <c r="F16" s="244"/>
      <c r="G16" s="245"/>
      <c r="H16" s="245"/>
      <c r="I16" s="245"/>
      <c r="J16" s="245"/>
      <c r="K16" s="245"/>
      <c r="L16" s="245"/>
      <c r="M16" s="245"/>
      <c r="N16" s="242"/>
      <c r="O16" s="242"/>
      <c r="P16" s="242"/>
      <c r="Q16" s="242"/>
      <c r="R16" s="242"/>
      <c r="S16" s="246"/>
      <c r="T16" s="242"/>
    </row>
    <row r="17" spans="1:24" ht="20.25" thickBot="1">
      <c r="A17" s="260"/>
      <c r="B17" s="245"/>
      <c r="C17" s="245"/>
      <c r="D17" s="245"/>
      <c r="E17" s="245"/>
      <c r="F17" s="245"/>
      <c r="G17" s="240"/>
      <c r="H17" s="242"/>
      <c r="I17" s="242"/>
      <c r="J17" s="242"/>
      <c r="K17" s="247"/>
      <c r="L17" s="247"/>
      <c r="M17" s="242"/>
      <c r="N17" s="246"/>
      <c r="O17" s="246"/>
      <c r="P17" s="246"/>
      <c r="Q17" s="246"/>
      <c r="R17" s="246"/>
      <c r="S17" s="242"/>
      <c r="T17" s="246"/>
    </row>
    <row r="18" spans="1:24" ht="21">
      <c r="A18" s="236"/>
      <c r="B18" s="420" t="s">
        <v>145</v>
      </c>
      <c r="C18" s="421"/>
      <c r="D18" s="421"/>
      <c r="E18" s="421"/>
      <c r="F18" s="257"/>
      <c r="G18" s="237"/>
      <c r="H18" s="420" t="s">
        <v>146</v>
      </c>
      <c r="I18" s="421"/>
      <c r="J18" s="421"/>
      <c r="K18" s="421"/>
      <c r="L18" s="422"/>
      <c r="M18" s="238"/>
      <c r="N18" s="421" t="s">
        <v>147</v>
      </c>
      <c r="O18" s="421"/>
      <c r="P18" s="421"/>
      <c r="Q18" s="421"/>
      <c r="R18" s="422"/>
      <c r="S18" s="242"/>
      <c r="T18" s="420" t="s">
        <v>148</v>
      </c>
      <c r="U18" s="421"/>
      <c r="V18" s="421"/>
      <c r="W18" s="421"/>
      <c r="X18" s="422"/>
    </row>
    <row r="19" spans="1:24" ht="21">
      <c r="A19" s="236"/>
      <c r="B19" s="262" t="s">
        <v>0</v>
      </c>
      <c r="C19" s="265" t="s">
        <v>1</v>
      </c>
      <c r="D19" s="266" t="s">
        <v>2</v>
      </c>
      <c r="E19" s="266" t="s">
        <v>3</v>
      </c>
      <c r="F19" s="267" t="s">
        <v>4</v>
      </c>
      <c r="G19" s="240"/>
      <c r="H19" s="261" t="s">
        <v>0</v>
      </c>
      <c r="I19" s="262" t="s">
        <v>1</v>
      </c>
      <c r="J19" s="262" t="s">
        <v>2</v>
      </c>
      <c r="K19" s="262" t="s">
        <v>3</v>
      </c>
      <c r="L19" s="267" t="s">
        <v>4</v>
      </c>
      <c r="M19" s="238"/>
      <c r="N19" s="262" t="s">
        <v>0</v>
      </c>
      <c r="O19" s="265" t="s">
        <v>1</v>
      </c>
      <c r="P19" s="266" t="s">
        <v>2</v>
      </c>
      <c r="Q19" s="266" t="s">
        <v>3</v>
      </c>
      <c r="R19" s="267" t="s">
        <v>4</v>
      </c>
      <c r="S19" s="242"/>
      <c r="T19" s="261" t="s">
        <v>0</v>
      </c>
      <c r="U19" s="262" t="s">
        <v>1</v>
      </c>
      <c r="V19" s="262" t="s">
        <v>2</v>
      </c>
      <c r="W19" s="262" t="s">
        <v>3</v>
      </c>
      <c r="X19" s="267" t="s">
        <v>4</v>
      </c>
    </row>
    <row r="20" spans="1:24">
      <c r="A20" s="236"/>
      <c r="B20" s="341">
        <v>31</v>
      </c>
      <c r="C20" s="301">
        <v>23</v>
      </c>
      <c r="D20" s="301" t="s">
        <v>54</v>
      </c>
      <c r="E20" s="301" t="s">
        <v>158</v>
      </c>
      <c r="F20" s="301">
        <v>3</v>
      </c>
      <c r="G20" s="240"/>
      <c r="H20" s="251">
        <v>39</v>
      </c>
      <c r="I20" s="301" t="s">
        <v>318</v>
      </c>
      <c r="J20" s="301"/>
      <c r="K20" s="301" t="s">
        <v>304</v>
      </c>
      <c r="L20" s="301">
        <v>3</v>
      </c>
      <c r="M20" s="238"/>
      <c r="N20" s="251">
        <v>48</v>
      </c>
      <c r="O20" s="320" t="s">
        <v>302</v>
      </c>
      <c r="P20" s="317" t="s">
        <v>54</v>
      </c>
      <c r="Q20" s="321" t="s">
        <v>311</v>
      </c>
      <c r="R20" s="328">
        <v>2</v>
      </c>
      <c r="S20" s="242"/>
      <c r="T20" s="251">
        <v>56</v>
      </c>
      <c r="U20" s="294" t="s">
        <v>303</v>
      </c>
      <c r="V20" s="294" t="s">
        <v>54</v>
      </c>
      <c r="W20" s="292" t="s">
        <v>276</v>
      </c>
      <c r="X20" s="287">
        <v>2</v>
      </c>
    </row>
    <row r="21" spans="1:24">
      <c r="A21" s="236"/>
      <c r="B21" s="341">
        <v>32</v>
      </c>
      <c r="C21" s="307">
        <v>24</v>
      </c>
      <c r="D21" s="307">
        <v>35</v>
      </c>
      <c r="E21" s="307" t="s">
        <v>313</v>
      </c>
      <c r="F21" s="307">
        <v>1</v>
      </c>
      <c r="G21" s="240"/>
      <c r="H21" s="251">
        <v>40</v>
      </c>
      <c r="I21" s="279" t="s">
        <v>54</v>
      </c>
      <c r="J21" s="279" t="s">
        <v>54</v>
      </c>
      <c r="K21" s="277" t="s">
        <v>277</v>
      </c>
      <c r="L21" s="281">
        <v>2</v>
      </c>
      <c r="M21" s="238"/>
      <c r="N21" s="251">
        <v>49</v>
      </c>
      <c r="O21" s="289" t="s">
        <v>298</v>
      </c>
      <c r="P21" s="291" t="s">
        <v>54</v>
      </c>
      <c r="Q21" s="293" t="s">
        <v>299</v>
      </c>
      <c r="R21" s="287">
        <v>3</v>
      </c>
      <c r="S21" s="242"/>
      <c r="T21" s="251">
        <v>57</v>
      </c>
      <c r="U21" s="334" t="s">
        <v>54</v>
      </c>
      <c r="V21" s="334" t="s">
        <v>54</v>
      </c>
      <c r="W21" s="334" t="s">
        <v>28</v>
      </c>
      <c r="X21" s="335">
        <v>3</v>
      </c>
    </row>
    <row r="22" spans="1:24">
      <c r="A22" s="236"/>
      <c r="B22" s="341">
        <v>33</v>
      </c>
      <c r="C22" s="289" t="s">
        <v>315</v>
      </c>
      <c r="D22" s="291">
        <v>20</v>
      </c>
      <c r="E22" s="293" t="s">
        <v>300</v>
      </c>
      <c r="F22" s="287">
        <v>3</v>
      </c>
      <c r="G22" s="240"/>
      <c r="H22" s="251">
        <v>41</v>
      </c>
      <c r="I22" s="307">
        <v>32</v>
      </c>
      <c r="J22" s="296">
        <v>43</v>
      </c>
      <c r="K22" s="309" t="s">
        <v>199</v>
      </c>
      <c r="L22" s="310">
        <v>1</v>
      </c>
      <c r="M22" s="238"/>
      <c r="N22" s="342">
        <v>50</v>
      </c>
      <c r="O22" s="276" t="s">
        <v>54</v>
      </c>
      <c r="P22" s="279" t="s">
        <v>54</v>
      </c>
      <c r="Q22" s="277" t="s">
        <v>277</v>
      </c>
      <c r="R22" s="282">
        <v>2</v>
      </c>
      <c r="S22" s="242"/>
      <c r="T22" s="251">
        <v>58</v>
      </c>
      <c r="U22" s="293">
        <v>49</v>
      </c>
      <c r="V22" s="293"/>
      <c r="W22" s="293" t="s">
        <v>297</v>
      </c>
      <c r="X22" s="293">
        <v>1</v>
      </c>
    </row>
    <row r="23" spans="1:24">
      <c r="A23" s="236"/>
      <c r="B23" s="251">
        <v>34</v>
      </c>
      <c r="C23" s="301">
        <v>29</v>
      </c>
      <c r="D23" s="301">
        <v>31</v>
      </c>
      <c r="E23" s="301" t="s">
        <v>306</v>
      </c>
      <c r="F23" s="301">
        <v>2</v>
      </c>
      <c r="G23" s="240"/>
      <c r="H23" s="251">
        <v>42</v>
      </c>
      <c r="I23" s="307" t="s">
        <v>320</v>
      </c>
      <c r="J23" s="296">
        <v>51</v>
      </c>
      <c r="K23" s="308" t="s">
        <v>312</v>
      </c>
      <c r="L23" s="297">
        <v>2</v>
      </c>
      <c r="M23" s="238"/>
      <c r="N23" s="251">
        <v>51</v>
      </c>
      <c r="O23" s="289" t="s">
        <v>317</v>
      </c>
      <c r="P23" s="291" t="s">
        <v>54</v>
      </c>
      <c r="Q23" s="293" t="s">
        <v>296</v>
      </c>
      <c r="R23" s="287">
        <v>3</v>
      </c>
      <c r="S23" s="242"/>
      <c r="T23" s="251">
        <v>59</v>
      </c>
      <c r="U23" s="320" t="s">
        <v>301</v>
      </c>
      <c r="V23" s="317" t="s">
        <v>54</v>
      </c>
      <c r="W23" s="327" t="s">
        <v>290</v>
      </c>
      <c r="X23" s="318">
        <v>2</v>
      </c>
    </row>
    <row r="24" spans="1:24">
      <c r="A24" s="236"/>
      <c r="B24" s="341">
        <v>35</v>
      </c>
      <c r="C24" s="299">
        <v>16</v>
      </c>
      <c r="D24" s="305">
        <v>23</v>
      </c>
      <c r="E24" s="301" t="s">
        <v>154</v>
      </c>
      <c r="F24" s="300">
        <v>3</v>
      </c>
      <c r="G24" s="240"/>
      <c r="H24" s="251">
        <v>43</v>
      </c>
      <c r="I24" s="331" t="s">
        <v>319</v>
      </c>
      <c r="J24" s="332" t="s">
        <v>54</v>
      </c>
      <c r="K24" s="329" t="s">
        <v>275</v>
      </c>
      <c r="L24" s="330">
        <v>3</v>
      </c>
      <c r="M24" s="238"/>
      <c r="N24" s="342">
        <v>52</v>
      </c>
      <c r="O24" s="308"/>
      <c r="P24" s="308"/>
      <c r="Q24" s="308" t="s">
        <v>24</v>
      </c>
      <c r="R24" s="308">
        <v>3</v>
      </c>
      <c r="S24" s="242"/>
      <c r="T24" s="251">
        <v>60</v>
      </c>
      <c r="U24" s="301">
        <v>16</v>
      </c>
      <c r="V24" s="301" t="s">
        <v>54</v>
      </c>
      <c r="W24" s="301" t="s">
        <v>282</v>
      </c>
      <c r="X24" s="300">
        <v>3</v>
      </c>
    </row>
    <row r="25" spans="1:24">
      <c r="A25" s="236"/>
      <c r="B25" s="341">
        <v>36</v>
      </c>
      <c r="C25" s="279" t="s">
        <v>54</v>
      </c>
      <c r="D25" s="279" t="s">
        <v>54</v>
      </c>
      <c r="E25" s="277" t="s">
        <v>277</v>
      </c>
      <c r="F25" s="281">
        <v>2</v>
      </c>
      <c r="G25" s="240"/>
      <c r="H25" s="251">
        <v>44</v>
      </c>
      <c r="I25" s="270">
        <v>4</v>
      </c>
      <c r="J25" s="270" t="s">
        <v>54</v>
      </c>
      <c r="K25" s="270" t="s">
        <v>287</v>
      </c>
      <c r="L25" s="270">
        <v>2</v>
      </c>
      <c r="M25" s="238"/>
      <c r="N25" s="342">
        <v>53</v>
      </c>
      <c r="O25" s="307">
        <v>18</v>
      </c>
      <c r="P25" s="296" t="s">
        <v>54</v>
      </c>
      <c r="Q25" s="308" t="s">
        <v>316</v>
      </c>
      <c r="R25" s="297">
        <v>3</v>
      </c>
      <c r="S25" s="242"/>
      <c r="T25" s="251">
        <v>61</v>
      </c>
      <c r="U25" s="279" t="s">
        <v>54</v>
      </c>
      <c r="V25" s="279" t="s">
        <v>54</v>
      </c>
      <c r="W25" s="277" t="s">
        <v>277</v>
      </c>
      <c r="X25" s="281">
        <v>2</v>
      </c>
    </row>
    <row r="26" spans="1:24">
      <c r="A26" s="236"/>
      <c r="B26" s="251">
        <v>37</v>
      </c>
      <c r="C26" s="303">
        <v>29</v>
      </c>
      <c r="D26" s="304" t="s">
        <v>54</v>
      </c>
      <c r="E26" s="301" t="s">
        <v>169</v>
      </c>
      <c r="F26" s="300">
        <v>3</v>
      </c>
      <c r="G26" s="240"/>
      <c r="H26" s="251">
        <v>45</v>
      </c>
      <c r="I26" s="307" t="s">
        <v>322</v>
      </c>
      <c r="J26" s="296" t="s">
        <v>54</v>
      </c>
      <c r="K26" s="309" t="s">
        <v>281</v>
      </c>
      <c r="L26" s="297">
        <v>3</v>
      </c>
      <c r="M26" s="238"/>
      <c r="N26" s="342">
        <v>54</v>
      </c>
      <c r="O26" s="311"/>
      <c r="P26" s="296"/>
      <c r="Q26" s="313" t="s">
        <v>24</v>
      </c>
      <c r="R26" s="297">
        <v>2</v>
      </c>
      <c r="S26" s="238"/>
      <c r="T26" s="251">
        <v>62</v>
      </c>
      <c r="U26" s="333" t="s">
        <v>321</v>
      </c>
      <c r="V26" s="333" t="s">
        <v>54</v>
      </c>
      <c r="W26" s="329" t="s">
        <v>308</v>
      </c>
      <c r="X26" s="330">
        <v>2</v>
      </c>
    </row>
    <row r="27" spans="1:24">
      <c r="A27" s="236"/>
      <c r="B27" s="342">
        <v>38</v>
      </c>
      <c r="C27" s="303">
        <v>24</v>
      </c>
      <c r="D27" s="299">
        <v>23</v>
      </c>
      <c r="E27" s="301" t="s">
        <v>187</v>
      </c>
      <c r="F27" s="300">
        <v>1</v>
      </c>
      <c r="G27" s="240"/>
      <c r="H27" s="251">
        <v>46</v>
      </c>
      <c r="I27" s="303">
        <v>38</v>
      </c>
      <c r="J27" s="299">
        <v>31</v>
      </c>
      <c r="K27" s="301" t="s">
        <v>191</v>
      </c>
      <c r="L27" s="300">
        <v>1</v>
      </c>
      <c r="M27" s="238"/>
      <c r="N27" s="342">
        <v>55</v>
      </c>
      <c r="O27" s="241"/>
      <c r="P27" s="241"/>
      <c r="Q27" s="252"/>
      <c r="R27" s="253"/>
      <c r="S27" s="238"/>
      <c r="T27" s="258">
        <v>63</v>
      </c>
      <c r="U27" s="241"/>
      <c r="V27" s="241"/>
      <c r="W27" s="252"/>
      <c r="X27" s="253"/>
    </row>
    <row r="28" spans="1:24">
      <c r="A28" s="236"/>
      <c r="C28" s="254"/>
      <c r="D28" s="338"/>
      <c r="E28" s="339"/>
      <c r="F28" s="340"/>
      <c r="G28" s="240"/>
      <c r="H28" s="251">
        <v>47</v>
      </c>
      <c r="I28" s="301">
        <v>31</v>
      </c>
      <c r="J28" s="301">
        <v>34</v>
      </c>
      <c r="K28" s="301" t="s">
        <v>307</v>
      </c>
      <c r="L28" s="301">
        <v>1</v>
      </c>
      <c r="M28" s="238"/>
      <c r="N28" s="254"/>
      <c r="O28" s="241"/>
      <c r="P28" s="241"/>
      <c r="Q28" s="252"/>
      <c r="R28" s="253"/>
      <c r="S28" s="238"/>
      <c r="T28" s="258"/>
      <c r="U28" s="241"/>
      <c r="V28" s="241"/>
      <c r="W28" s="252"/>
      <c r="X28" s="253"/>
    </row>
    <row r="29" spans="1:24" ht="20.25" thickBot="1">
      <c r="A29" s="260"/>
      <c r="B29" s="414" t="s">
        <v>37</v>
      </c>
      <c r="C29" s="415"/>
      <c r="D29" s="415"/>
      <c r="E29" s="416"/>
      <c r="F29" s="256">
        <f>SUM(F20:F28)</f>
        <v>18</v>
      </c>
      <c r="G29" s="248"/>
      <c r="H29" s="414" t="s">
        <v>37</v>
      </c>
      <c r="I29" s="415"/>
      <c r="J29" s="415"/>
      <c r="K29" s="416"/>
      <c r="L29" s="256">
        <f>SUM(L20:L28)</f>
        <v>18</v>
      </c>
      <c r="M29" s="248"/>
      <c r="N29" s="414" t="s">
        <v>37</v>
      </c>
      <c r="O29" s="415"/>
      <c r="P29" s="415"/>
      <c r="Q29" s="416"/>
      <c r="R29" s="256">
        <f>SUM(R20:R26)</f>
        <v>18</v>
      </c>
      <c r="S29" s="248"/>
      <c r="T29" s="414" t="s">
        <v>37</v>
      </c>
      <c r="U29" s="415"/>
      <c r="V29" s="415"/>
      <c r="W29" s="416"/>
      <c r="X29" s="256">
        <f>SUM(X20:X26)</f>
        <v>15</v>
      </c>
    </row>
    <row r="30" spans="1:24">
      <c r="A30" s="249"/>
      <c r="B30" s="250"/>
      <c r="C30" s="250"/>
      <c r="D30" s="250"/>
      <c r="E30" s="260"/>
      <c r="F30" s="260"/>
      <c r="G30" s="248"/>
      <c r="H30" s="242"/>
      <c r="M30" s="242"/>
      <c r="N30" s="242"/>
      <c r="O30" s="248"/>
      <c r="P30" s="248"/>
      <c r="Q30" s="248"/>
      <c r="R30" s="248"/>
      <c r="S30" s="248"/>
      <c r="T30" s="248"/>
      <c r="U30" s="248"/>
      <c r="V30" s="248"/>
      <c r="W30" s="248"/>
      <c r="X30" s="242"/>
    </row>
    <row r="31" spans="1:24">
      <c r="A31" s="260"/>
      <c r="B31" s="248"/>
      <c r="C31" s="248"/>
      <c r="D31" s="248"/>
      <c r="E31" s="268" t="s">
        <v>250</v>
      </c>
      <c r="F31" s="268" t="s">
        <v>4</v>
      </c>
      <c r="G31" s="248"/>
      <c r="H31" s="242"/>
      <c r="I31" s="242"/>
      <c r="J31" s="242"/>
      <c r="K31" s="242"/>
      <c r="L31" s="242"/>
      <c r="M31" s="242"/>
      <c r="N31" s="242"/>
      <c r="O31" s="248"/>
      <c r="P31" s="248"/>
      <c r="Q31" s="248"/>
      <c r="R31" s="248"/>
      <c r="S31" s="248"/>
      <c r="T31" s="248"/>
      <c r="U31" s="248"/>
      <c r="V31" s="248"/>
      <c r="W31" s="248"/>
      <c r="X31" s="242"/>
    </row>
    <row r="32" spans="1:24">
      <c r="A32" s="260"/>
      <c r="B32" s="248"/>
      <c r="C32" s="248"/>
      <c r="D32" s="248"/>
      <c r="E32" s="283" t="s">
        <v>252</v>
      </c>
      <c r="F32" s="283">
        <v>22</v>
      </c>
      <c r="G32" s="260">
        <f>SUM(F9,F10,L8,R6,R22,F25,L21,X11,X25,R10,X8)</f>
        <v>22</v>
      </c>
      <c r="H32" s="260"/>
      <c r="I32" s="260"/>
      <c r="J32" s="260"/>
      <c r="K32" s="260"/>
      <c r="L32" s="242"/>
      <c r="M32" s="242"/>
      <c r="N32" s="242"/>
      <c r="O32" s="242"/>
      <c r="P32" s="242"/>
      <c r="Q32" s="242"/>
      <c r="R32" s="242"/>
      <c r="S32" s="242"/>
      <c r="T32" s="242"/>
    </row>
    <row r="33" spans="1:24">
      <c r="A33" s="260"/>
      <c r="B33" s="248"/>
      <c r="C33" s="248"/>
      <c r="D33" s="248"/>
      <c r="E33" s="275" t="s">
        <v>256</v>
      </c>
      <c r="F33" s="275">
        <v>22</v>
      </c>
      <c r="G33" s="242">
        <f>SUM(L25,F6,F8,L6,L7,L9,L10,X9)</f>
        <v>22</v>
      </c>
      <c r="H33" s="242"/>
      <c r="I33" s="242"/>
      <c r="J33" s="242"/>
      <c r="K33" s="242"/>
      <c r="L33" s="242"/>
      <c r="M33" s="242"/>
      <c r="N33" s="242"/>
      <c r="O33" s="260"/>
      <c r="P33" s="260"/>
      <c r="Q33" s="260"/>
      <c r="R33" s="260"/>
      <c r="S33" s="260"/>
      <c r="T33" s="242"/>
      <c r="U33" s="242"/>
      <c r="V33" s="242"/>
      <c r="W33" s="242"/>
      <c r="X33" s="242"/>
    </row>
    <row r="34" spans="1:24">
      <c r="E34" s="295" t="s">
        <v>258</v>
      </c>
      <c r="F34" s="295">
        <v>47</v>
      </c>
      <c r="G34" s="260">
        <f>SUM(F22,R23,R21,X23,X20,R20,X22,F7,F11,L11,R11:R12,X6,R7,X7,X10,R8:R9,L12)</f>
        <v>47</v>
      </c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</row>
    <row r="35" spans="1:24" ht="24.75">
      <c r="E35" s="306" t="s">
        <v>267</v>
      </c>
      <c r="F35" s="306">
        <v>23</v>
      </c>
      <c r="G35" s="260">
        <f>SUM(F26,F20,L27,F23,L28,R25,L20,X24,F27,X12)</f>
        <v>23</v>
      </c>
      <c r="H35" s="413" t="s">
        <v>284</v>
      </c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</row>
    <row r="36" spans="1:24">
      <c r="E36" s="312" t="s">
        <v>262</v>
      </c>
      <c r="F36" s="312">
        <v>15</v>
      </c>
      <c r="G36" s="260">
        <f>SUM(F21,L22,L26,L23,R26,R24,R25)</f>
        <v>15</v>
      </c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</row>
    <row r="37" spans="1:24">
      <c r="E37" s="337" t="s">
        <v>309</v>
      </c>
      <c r="F37" s="337">
        <v>8</v>
      </c>
      <c r="G37" s="260">
        <f>SUM(L24,X26,X13)</f>
        <v>8</v>
      </c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</row>
    <row r="38" spans="1:24">
      <c r="E38" s="336" t="s">
        <v>310</v>
      </c>
      <c r="F38" s="336">
        <v>3</v>
      </c>
      <c r="G38" s="159">
        <v>3</v>
      </c>
    </row>
    <row r="39" spans="1:24">
      <c r="E39" s="259" t="s">
        <v>264</v>
      </c>
      <c r="F39" s="259">
        <f>SUM(F32:F38)</f>
        <v>140</v>
      </c>
      <c r="G39" s="159">
        <f>SUM(F29,L29,R29,X29,X15,R15,L15,F15)</f>
        <v>140</v>
      </c>
    </row>
  </sheetData>
  <mergeCells count="18">
    <mergeCell ref="B3:X3"/>
    <mergeCell ref="B4:F4"/>
    <mergeCell ref="H4:L4"/>
    <mergeCell ref="N4:R4"/>
    <mergeCell ref="T4:X4"/>
    <mergeCell ref="H35:X35"/>
    <mergeCell ref="B15:E15"/>
    <mergeCell ref="H15:K15"/>
    <mergeCell ref="N15:Q15"/>
    <mergeCell ref="T15:W15"/>
    <mergeCell ref="B18:E18"/>
    <mergeCell ref="H18:L18"/>
    <mergeCell ref="N18:R18"/>
    <mergeCell ref="T18:X18"/>
    <mergeCell ref="B29:E29"/>
    <mergeCell ref="H29:K29"/>
    <mergeCell ref="N29:Q29"/>
    <mergeCell ref="T29:W29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مهندسی مخابرات جدید</vt:lpstr>
      <vt:lpstr>مهندسی الکترونیک جدید</vt:lpstr>
      <vt:lpstr>مهندسی الکترونیک قدیم</vt:lpstr>
      <vt:lpstr>کارشناسی الکترونیک</vt:lpstr>
      <vt:lpstr>کاردانی الکترونیک (قدیم)</vt:lpstr>
      <vt:lpstr>کاردانی الکترونیک (جدید)</vt:lpstr>
      <vt:lpstr>کنترل ابزار دقیق</vt:lpstr>
      <vt:lpstr>کنترل ساخت تولید</vt:lpstr>
      <vt:lpstr>بیوالکتریک ورودی 1400 و بعد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2022-06-18T04:44:38Z</dcterms:modified>
</cp:coreProperties>
</file>